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40" windowWidth="13500" windowHeight="7980" activeTab="0"/>
  </bookViews>
  <sheets>
    <sheet name="6-Person" sheetId="1" r:id="rId1"/>
  </sheets>
  <definedNames>
    <definedName name="_xlnm.Print_Area" localSheetId="0">'6-Person'!$G$3:$AA$135</definedName>
    <definedName name="_xlnm.Print_Titles" localSheetId="0">'6-Person'!$A:$F,'6-Person'!$1:$2</definedName>
  </definedNames>
  <calcPr fullCalcOnLoad="1"/>
</workbook>
</file>

<file path=xl/sharedStrings.xml><?xml version="1.0" encoding="utf-8"?>
<sst xmlns="http://schemas.openxmlformats.org/spreadsheetml/2006/main" count="168" uniqueCount="163">
  <si>
    <t>Cat.</t>
  </si>
  <si>
    <t>Overall</t>
  </si>
  <si>
    <t>Rider</t>
  </si>
  <si>
    <t>Team/Rider</t>
  </si>
  <si>
    <t>No.</t>
  </si>
  <si>
    <t>Accumulative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</si>
  <si>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</si>
  <si>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</si>
  <si>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</si>
  <si>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</si>
  <si>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</si>
  <si>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</si>
  <si>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</si>
  <si>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</si>
  <si>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</si>
  <si>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</si>
  <si>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</si>
  <si>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</si>
  <si>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</si>
  <si>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</si>
  <si>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</si>
  <si>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</si>
  <si>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</si>
  <si>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</si>
  <si>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</si>
  <si>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Fastest</t>
  </si>
  <si>
    <t>Slowest</t>
  </si>
  <si>
    <t>Place</t>
  </si>
  <si>
    <t>Name</t>
  </si>
  <si>
    <t>Laps</t>
  </si>
  <si>
    <t>Times</t>
  </si>
  <si>
    <t>Lap</t>
  </si>
  <si>
    <t>MORRELL ADVENTURES</t>
  </si>
  <si>
    <t>MCDOUGALL, STUART</t>
  </si>
  <si>
    <t>VAUGHAN, LYNNE</t>
  </si>
  <si>
    <t>Aubrey, Paul</t>
  </si>
  <si>
    <t>THOMPSON, DAVID</t>
  </si>
  <si>
    <t>NOLAN, TONY</t>
  </si>
  <si>
    <t>HOLMES, MATT</t>
  </si>
  <si>
    <t>Australian Mountain Bike Addiction</t>
  </si>
  <si>
    <t>Lamond, Nic</t>
  </si>
  <si>
    <t>Ferrari, Marianne</t>
  </si>
  <si>
    <t>Prescott, Brad</t>
  </si>
  <si>
    <t>Raison, Michael</t>
  </si>
  <si>
    <t>Wilson, Jordan "The Body"</t>
  </si>
  <si>
    <t>Richards Jeff</t>
  </si>
  <si>
    <t>Frog Spawn</t>
  </si>
  <si>
    <t>Fairhurst Michael</t>
  </si>
  <si>
    <t>Chin Anthony</t>
  </si>
  <si>
    <t>Randall Luke</t>
  </si>
  <si>
    <t>Harding Daniel</t>
  </si>
  <si>
    <t>Lewis John</t>
  </si>
  <si>
    <t>Audsley David</t>
  </si>
  <si>
    <t xml:space="preserve"> Caringbah High Teachers / Students</t>
  </si>
  <si>
    <t>McLean Stuart</t>
  </si>
  <si>
    <t xml:space="preserve"> Moon, Greg</t>
  </si>
  <si>
    <t>Hughes John--</t>
  </si>
  <si>
    <t>Clare John</t>
  </si>
  <si>
    <t>Barrett Luke--</t>
  </si>
  <si>
    <t>Spencer Murray</t>
  </si>
  <si>
    <t>Dodgy Brothers Inc</t>
  </si>
  <si>
    <t>LAMROCK, Phil</t>
  </si>
  <si>
    <t>POLLY, Simone</t>
  </si>
  <si>
    <t>KALTENBACH, IONAS</t>
  </si>
  <si>
    <t>DUPAL, Phil</t>
  </si>
  <si>
    <t>Massey, Paul</t>
  </si>
  <si>
    <t>KALTENBACH, Rilke</t>
  </si>
  <si>
    <t>Family  Cycle Centre 6A</t>
  </si>
  <si>
    <t xml:space="preserve">Proctor Mark  (C ) </t>
  </si>
  <si>
    <t>Xavier Richard</t>
  </si>
  <si>
    <t>Hanni Alain</t>
  </si>
  <si>
    <t>Johnson Paul</t>
  </si>
  <si>
    <t>Condon David</t>
  </si>
  <si>
    <t>Fairey Rob</t>
  </si>
  <si>
    <t>Wheels In Motion Chatswood</t>
  </si>
  <si>
    <t>Howard, Patrick</t>
  </si>
  <si>
    <t>Whitehouse, Jonathan</t>
  </si>
  <si>
    <t>ollason, Nathan</t>
  </si>
  <si>
    <t>Aldeguer, Dane</t>
  </si>
  <si>
    <t>Campbell, Nick</t>
  </si>
  <si>
    <t>prince, John</t>
  </si>
  <si>
    <t>Living in the Seventies</t>
  </si>
  <si>
    <t>Scott-McLean, Kent</t>
  </si>
  <si>
    <t>Edlington, Charles</t>
  </si>
  <si>
    <t>Bates, Andrew</t>
  </si>
  <si>
    <t>Kyle Clem</t>
  </si>
  <si>
    <t>Styche, Geoff</t>
  </si>
  <si>
    <t>No Rider Nominated</t>
  </si>
  <si>
    <t>Team Paaark</t>
  </si>
  <si>
    <t>Barton, Paul</t>
  </si>
  <si>
    <t>Donald, Ross</t>
  </si>
  <si>
    <t>Cropper, Robie</t>
  </si>
  <si>
    <t>Collins, Ritchie</t>
  </si>
  <si>
    <t xml:space="preserve"> Innes, Patrick</t>
  </si>
  <si>
    <t xml:space="preserve"> Strachan, Margot</t>
  </si>
  <si>
    <t>Caringbah High School</t>
  </si>
  <si>
    <t>Clare Alex</t>
  </si>
  <si>
    <t>Basore Kevin</t>
  </si>
  <si>
    <t>Sutherland Matthew</t>
  </si>
  <si>
    <t>Swanbury Luke</t>
  </si>
  <si>
    <t>Chishlom Matthew</t>
  </si>
  <si>
    <t>Luke Warner</t>
  </si>
  <si>
    <t>THE SLIPPERY CUCUMBERS</t>
  </si>
  <si>
    <t xml:space="preserve"> BYRNE MARK</t>
  </si>
  <si>
    <t>Cotutsca, Walter</t>
  </si>
  <si>
    <t>MCBRYDE DAVID</t>
  </si>
  <si>
    <t>Nicol Jason</t>
  </si>
  <si>
    <t>Wiles Grant</t>
  </si>
  <si>
    <t>Flannery Peter</t>
  </si>
  <si>
    <t>SMAX / FIBRAX</t>
  </si>
  <si>
    <t>Fitzbibbins, Trent</t>
  </si>
  <si>
    <t>Kelly, Ryan</t>
  </si>
  <si>
    <t>Kobler, Laurie</t>
  </si>
  <si>
    <t>Bonser, Matthew</t>
  </si>
  <si>
    <t>Moodi, Paul</t>
  </si>
  <si>
    <t>Trents Team TBA</t>
  </si>
  <si>
    <t>DOP - Return of Keith</t>
  </si>
  <si>
    <t>Yu Keith</t>
  </si>
  <si>
    <t>Haynes, David</t>
  </si>
  <si>
    <t>Bynon, Ben</t>
  </si>
  <si>
    <t>Jack Kesby</t>
  </si>
  <si>
    <t>Club Metro</t>
  </si>
  <si>
    <t>Wosket, Rick</t>
  </si>
  <si>
    <t>Bowen, Geoff</t>
  </si>
  <si>
    <t>Irvin, John</t>
  </si>
  <si>
    <t>Moylan, Daryl</t>
  </si>
  <si>
    <t>Stewart, Ian</t>
  </si>
  <si>
    <t>Sadler, Kathryn</t>
  </si>
  <si>
    <t>Black Ops</t>
  </si>
  <si>
    <t>Sanders, Geoff</t>
  </si>
  <si>
    <t>Butler, Nathan</t>
  </si>
  <si>
    <t>Vand Der Vust, Damien</t>
  </si>
  <si>
    <t>Plant, Robert</t>
  </si>
  <si>
    <t>Cook, Stacey</t>
  </si>
  <si>
    <t>Core, Anthony</t>
  </si>
  <si>
    <t>Curry Club</t>
  </si>
  <si>
    <t>SMITH, Lachlan</t>
  </si>
  <si>
    <t>BINNEY, Duncan</t>
  </si>
  <si>
    <t>MULLER, John</t>
  </si>
  <si>
    <t>McLAREN, Neil</t>
  </si>
  <si>
    <t>KNAPMAN, Angus</t>
  </si>
  <si>
    <t>KNAPMAN, Peter</t>
  </si>
  <si>
    <t>Family  Cycle Centre 6B</t>
  </si>
  <si>
    <t>Ruwoldt Leighton (C)</t>
  </si>
  <si>
    <t>Wehrle Dave</t>
  </si>
  <si>
    <t>Wise Kelvin</t>
  </si>
  <si>
    <t>Chisholm Zack</t>
  </si>
  <si>
    <t>Phillips Leighton</t>
  </si>
  <si>
    <t>Garlick Nigel</t>
  </si>
  <si>
    <t>Zobre</t>
  </si>
  <si>
    <t>CASHMAN Timothy</t>
  </si>
  <si>
    <t>CASHMAN Abbie</t>
  </si>
  <si>
    <t>CASHMAN Katrina</t>
  </si>
  <si>
    <t>PATRICK Vaughan</t>
  </si>
  <si>
    <t>STREAT Jon</t>
  </si>
  <si>
    <t>SCHROETER Ulf</t>
  </si>
  <si>
    <t xml:space="preserve"> WSMTB Stu's Mixed Bunch</t>
  </si>
  <si>
    <t xml:space="preserve"> Napper, Megan</t>
  </si>
  <si>
    <t xml:space="preserve"> Napper, Paul</t>
  </si>
  <si>
    <t xml:space="preserve"> Brcar, Julie</t>
  </si>
  <si>
    <t>Peters, Daintree</t>
  </si>
  <si>
    <t>Plant, Neville</t>
  </si>
  <si>
    <t>Spare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</si>
</sst>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mm]:ss"/>
    <numFmt numFmtId="179" formatCode="[hh]:mm:ss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;[Red]\-#,##0\ "/>
  </numFmts>
  <fonts count="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 applyProtection="1">
      <alignment/>
      <protection/>
    </xf>
    <xf numFmtId="22" fontId="3" fillId="0" borderId="1" xfId="0" applyNumberFormat="1" applyFont="1" applyBorder="1" applyAlignment="1">
      <alignment horizontal="center"/>
    </xf>
    <xf numFmtId="19" fontId="3" fillId="0" borderId="1" xfId="0" applyNumberFormat="1" applyFont="1" applyBorder="1" applyAlignment="1">
      <alignment horizontal="center"/>
    </xf>
    <xf numFmtId="19" fontId="3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 applyProtection="1">
      <alignment/>
      <protection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 vertical="center"/>
    </xf>
    <xf numFmtId="0" fontId="0" fillId="0" borderId="3" xfId="21" applyFont="1" applyFill="1" applyBorder="1" applyAlignment="1" applyProtection="1">
      <alignment vertical="center"/>
      <protection/>
    </xf>
    <xf numFmtId="1" fontId="4" fillId="0" borderId="3" xfId="21" applyNumberFormat="1" applyFont="1" applyFill="1" applyBorder="1" applyAlignment="1" applyProtection="1">
      <alignment horizontal="left" vertical="center" wrapText="1"/>
      <protection/>
    </xf>
    <xf numFmtId="1" fontId="5" fillId="0" borderId="3" xfId="0" applyNumberFormat="1" applyFont="1" applyFill="1" applyBorder="1" applyAlignment="1" applyProtection="1">
      <alignment vertical="center"/>
      <protection/>
    </xf>
    <xf numFmtId="46" fontId="3" fillId="0" borderId="3" xfId="0" applyNumberFormat="1" applyFont="1" applyFill="1" applyBorder="1" applyAlignment="1" applyProtection="1">
      <alignment vertical="center"/>
      <protection/>
    </xf>
    <xf numFmtId="179" fontId="0" fillId="0" borderId="3" xfId="0" applyNumberFormat="1" applyBorder="1" applyAlignment="1" applyProtection="1">
      <alignment horizontal="right" vertical="center"/>
      <protection/>
    </xf>
    <xf numFmtId="179" fontId="0" fillId="0" borderId="3" xfId="0" applyNumberFormat="1" applyFont="1" applyFill="1" applyBorder="1" applyAlignment="1" applyProtection="1">
      <alignment horizontal="right" vertical="center"/>
      <protection/>
    </xf>
    <xf numFmtId="1" fontId="0" fillId="0" borderId="3" xfId="0" applyNumberFormat="1" applyFont="1" applyFill="1" applyBorder="1" applyAlignment="1">
      <alignment horizontal="right" vertical="center"/>
    </xf>
    <xf numFmtId="1" fontId="0" fillId="0" borderId="3" xfId="21" applyNumberFormat="1" applyFont="1" applyFill="1" applyBorder="1" applyAlignment="1" applyProtection="1">
      <alignment horizontal="center" vertical="center"/>
      <protection/>
    </xf>
    <xf numFmtId="0" fontId="0" fillId="0" borderId="3" xfId="21" applyFont="1" applyFill="1" applyBorder="1" applyAlignment="1" applyProtection="1">
      <alignment vertical="center" wrapText="1"/>
      <protection/>
    </xf>
    <xf numFmtId="1" fontId="0" fillId="0" borderId="3" xfId="0" applyNumberFormat="1" applyFont="1" applyFill="1" applyBorder="1" applyAlignment="1">
      <alignment vertical="center"/>
    </xf>
    <xf numFmtId="46" fontId="0" fillId="0" borderId="3" xfId="0" applyNumberFormat="1" applyFont="1" applyFill="1" applyBorder="1" applyAlignment="1" applyProtection="1">
      <alignment vertical="center"/>
      <protection/>
    </xf>
    <xf numFmtId="178" fontId="0" fillId="0" borderId="3" xfId="0" applyNumberFormat="1" applyBorder="1" applyAlignment="1" applyProtection="1">
      <alignment vertical="center"/>
      <protection/>
    </xf>
    <xf numFmtId="178" fontId="0" fillId="0" borderId="3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2Hou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135"/>
  <sheetViews>
    <sheetView tabSelected="1" workbookViewId="0" topLeftCell="A1">
      <pane xSplit="6" ySplit="2" topLeftCell="G3" activePane="bottomRight" state="frozen"/>
      <selection pane="topLeft" activeCell="D16" sqref="D16"/>
      <selection pane="topRight" activeCell="D16" sqref="D16"/>
      <selection pane="bottomLeft" activeCell="D16" sqref="D16"/>
      <selection pane="bottomRight" activeCell="G3" sqref="G3"/>
    </sheetView>
  </sheetViews>
  <sheetFormatPr defaultColWidth="9.140625" defaultRowHeight="12.75"/>
  <cols>
    <col min="1" max="1" width="6.140625" style="7" customWidth="1"/>
    <col min="2" max="2" width="7.57421875" style="7" customWidth="1"/>
    <col min="3" max="3" width="5.8515625" style="7" customWidth="1"/>
    <col min="4" max="4" width="30.28125" style="7" customWidth="1"/>
    <col min="5" max="5" width="5.28125" style="7" customWidth="1"/>
    <col min="6" max="6" width="8.7109375" style="7" customWidth="1"/>
    <col min="7" max="25" width="8.140625" style="7" customWidth="1"/>
    <col min="26" max="26" width="7.28125" style="7" customWidth="1"/>
    <col min="27" max="27" width="8.140625" style="7" customWidth="1"/>
    <col min="28" max="16384" width="9.140625" style="7" customWidth="1"/>
  </cols>
  <sheetData>
    <row r="1" spans="1:27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6" t="s">
        <v>25</v>
      </c>
      <c r="AA1" s="6" t="s">
        <v>26</v>
      </c>
    </row>
    <row r="2" spans="1:27" ht="12.75">
      <c r="A2" s="8" t="s">
        <v>27</v>
      </c>
      <c r="B2" s="8" t="s">
        <v>27</v>
      </c>
      <c r="C2" s="9" t="s">
        <v>4</v>
      </c>
      <c r="D2" s="9" t="s">
        <v>28</v>
      </c>
      <c r="E2" s="9" t="s">
        <v>29</v>
      </c>
      <c r="F2" s="10" t="s">
        <v>30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" t="s">
        <v>31</v>
      </c>
      <c r="AA2" s="12" t="s">
        <v>31</v>
      </c>
    </row>
    <row r="3" spans="1:27" ht="20.25">
      <c r="A3" s="13">
        <v>1</v>
      </c>
      <c r="B3" s="13">
        <v>21</v>
      </c>
      <c r="C3" s="14"/>
      <c r="D3" s="15" t="s">
        <v>32</v>
      </c>
      <c r="E3" s="16">
        <f>SUM(E4:E9)</f>
        <v>19</v>
      </c>
      <c r="F3" s="17">
        <f>IF(E3=0,"",SUM(F4:F9))</f>
        <v>0.5095601851851852</v>
      </c>
      <c r="G3" s="18">
        <v>0.4025462962962963</v>
      </c>
      <c r="H3" s="18">
        <v>0.4247106481481482</v>
      </c>
      <c r="I3" s="18">
        <v>0.4509722222222223</v>
      </c>
      <c r="J3" s="18">
        <v>0.47868055555555555</v>
      </c>
      <c r="K3" s="18">
        <v>0.49921296296296297</v>
      </c>
      <c r="L3" s="18">
        <v>0.5294675925925926</v>
      </c>
      <c r="M3" s="18">
        <v>0.5603125</v>
      </c>
      <c r="N3" s="18">
        <v>0.5828587962962963</v>
      </c>
      <c r="O3" s="18">
        <v>0.6081365740740741</v>
      </c>
      <c r="P3" s="18">
        <v>0.635613425925926</v>
      </c>
      <c r="Q3" s="18">
        <v>0.6632870370370371</v>
      </c>
      <c r="R3" s="18">
        <v>0.6922800925925926</v>
      </c>
      <c r="S3" s="18">
        <v>0.7166435185185186</v>
      </c>
      <c r="T3" s="18">
        <v>0.7404282407407408</v>
      </c>
      <c r="U3" s="18">
        <v>0.7687268518518519</v>
      </c>
      <c r="V3" s="18">
        <v>0.7994675925925926</v>
      </c>
      <c r="W3" s="18">
        <v>0.8303356481481482</v>
      </c>
      <c r="X3" s="18">
        <v>0.8573611111111111</v>
      </c>
      <c r="Y3" s="18">
        <v>0.885462962962963</v>
      </c>
      <c r="Z3" s="19"/>
      <c r="AA3" s="19"/>
    </row>
    <row r="4" spans="1:27" ht="12.75">
      <c r="A4" s="20"/>
      <c r="B4" s="20"/>
      <c r="C4" s="21">
        <v>636</v>
      </c>
      <c r="D4" s="22" t="s">
        <v>33</v>
      </c>
      <c r="E4" s="23">
        <f aca="true" t="shared" si="0" ref="E4:E9">COUNTIF(G4:Y4,"&gt;0")</f>
        <v>3</v>
      </c>
      <c r="F4" s="24">
        <f aca="true" t="shared" si="1" ref="F4:F9">IF(E4=0,"",SUM(G4:Y4))</f>
        <v>0.07907407407407407</v>
      </c>
      <c r="G4" s="25"/>
      <c r="H4" s="25"/>
      <c r="I4" s="25"/>
      <c r="J4" s="25"/>
      <c r="K4" s="25">
        <v>0.020532407407407405</v>
      </c>
      <c r="L4" s="25"/>
      <c r="M4" s="25"/>
      <c r="N4" s="25"/>
      <c r="O4" s="25"/>
      <c r="P4" s="25"/>
      <c r="Q4" s="25">
        <v>0.02767361111111111</v>
      </c>
      <c r="R4" s="25"/>
      <c r="S4" s="25"/>
      <c r="T4" s="25"/>
      <c r="U4" s="25"/>
      <c r="V4" s="25"/>
      <c r="W4" s="25">
        <v>0.030868055555555555</v>
      </c>
      <c r="X4" s="25"/>
      <c r="Y4" s="25"/>
      <c r="Z4" s="26">
        <f aca="true" t="shared" si="2" ref="Z4:Z9">MIN(G4:Y4)</f>
        <v>0.020532407407407405</v>
      </c>
      <c r="AA4" s="26">
        <f aca="true" t="shared" si="3" ref="AA4:AA9">MAX(G4:Y4)</f>
        <v>0.030868055555555555</v>
      </c>
    </row>
    <row r="5" spans="1:27" ht="12.75">
      <c r="A5" s="27"/>
      <c r="B5" s="27"/>
      <c r="C5" s="21">
        <v>637</v>
      </c>
      <c r="D5" s="22" t="s">
        <v>34</v>
      </c>
      <c r="E5" s="23">
        <f t="shared" si="0"/>
        <v>3</v>
      </c>
      <c r="F5" s="24">
        <f t="shared" si="1"/>
        <v>0.07983796296296296</v>
      </c>
      <c r="G5" s="25"/>
      <c r="H5" s="25"/>
      <c r="I5" s="25">
        <v>0.026261574074074076</v>
      </c>
      <c r="J5" s="25"/>
      <c r="K5" s="25"/>
      <c r="L5" s="25"/>
      <c r="M5" s="25"/>
      <c r="N5" s="25"/>
      <c r="O5" s="25">
        <v>0.025277777777777777</v>
      </c>
      <c r="P5" s="25"/>
      <c r="Q5" s="25"/>
      <c r="R5" s="25"/>
      <c r="S5" s="25"/>
      <c r="T5" s="25"/>
      <c r="U5" s="25">
        <v>0.02829861111111111</v>
      </c>
      <c r="V5" s="25"/>
      <c r="W5" s="25"/>
      <c r="X5" s="25"/>
      <c r="Y5" s="25"/>
      <c r="Z5" s="26">
        <f t="shared" si="2"/>
        <v>0.025277777777777777</v>
      </c>
      <c r="AA5" s="26">
        <f t="shared" si="3"/>
        <v>0.02829861111111111</v>
      </c>
    </row>
    <row r="6" spans="1:27" ht="12.75">
      <c r="A6" s="20"/>
      <c r="B6" s="20"/>
      <c r="C6" s="21">
        <v>638</v>
      </c>
      <c r="D6" s="22" t="s">
        <v>35</v>
      </c>
      <c r="E6" s="23">
        <f t="shared" si="0"/>
        <v>4</v>
      </c>
      <c r="F6" s="24">
        <f t="shared" si="1"/>
        <v>0.09659722222222222</v>
      </c>
      <c r="G6" s="25"/>
      <c r="H6" s="25">
        <v>0.022164351851851852</v>
      </c>
      <c r="I6" s="25"/>
      <c r="J6" s="25"/>
      <c r="K6" s="25"/>
      <c r="L6" s="25"/>
      <c r="M6" s="25"/>
      <c r="N6" s="25">
        <v>0.022546296296296297</v>
      </c>
      <c r="O6" s="25"/>
      <c r="P6" s="25"/>
      <c r="Q6" s="25"/>
      <c r="R6" s="25"/>
      <c r="S6" s="25"/>
      <c r="T6" s="25">
        <v>0.02378472222222222</v>
      </c>
      <c r="U6" s="25"/>
      <c r="V6" s="25"/>
      <c r="W6" s="25"/>
      <c r="X6" s="25"/>
      <c r="Y6" s="25">
        <v>0.028101851851851854</v>
      </c>
      <c r="Z6" s="26">
        <f t="shared" si="2"/>
        <v>0.022164351851851852</v>
      </c>
      <c r="AA6" s="26">
        <f t="shared" si="3"/>
        <v>0.028101851851851854</v>
      </c>
    </row>
    <row r="7" spans="1:27" ht="12.75">
      <c r="A7" s="20"/>
      <c r="B7" s="20"/>
      <c r="C7" s="21">
        <v>639</v>
      </c>
      <c r="D7" s="22" t="s">
        <v>36</v>
      </c>
      <c r="E7" s="23">
        <f t="shared" si="0"/>
        <v>4</v>
      </c>
      <c r="F7" s="24">
        <f t="shared" si="1"/>
        <v>0.10887731481481482</v>
      </c>
      <c r="G7" s="25">
        <v>0.02664351851851852</v>
      </c>
      <c r="H7" s="25"/>
      <c r="I7" s="25"/>
      <c r="J7" s="25"/>
      <c r="K7" s="25"/>
      <c r="L7" s="25"/>
      <c r="M7" s="25">
        <v>0.030844907407407404</v>
      </c>
      <c r="N7" s="25"/>
      <c r="O7" s="25"/>
      <c r="P7" s="25"/>
      <c r="Q7" s="25"/>
      <c r="R7" s="25"/>
      <c r="S7" s="25">
        <v>0.024363425925925927</v>
      </c>
      <c r="T7" s="25"/>
      <c r="U7" s="25"/>
      <c r="V7" s="25"/>
      <c r="W7" s="25"/>
      <c r="X7" s="25">
        <v>0.02702546296296296</v>
      </c>
      <c r="Y7" s="25"/>
      <c r="Z7" s="26">
        <f t="shared" si="2"/>
        <v>0.024363425925925927</v>
      </c>
      <c r="AA7" s="26">
        <f t="shared" si="3"/>
        <v>0.030844907407407404</v>
      </c>
    </row>
    <row r="8" spans="1:27" ht="12.75">
      <c r="A8" s="20"/>
      <c r="B8" s="20"/>
      <c r="C8" s="21">
        <v>640</v>
      </c>
      <c r="D8" s="22" t="s">
        <v>37</v>
      </c>
      <c r="E8" s="23">
        <f t="shared" si="0"/>
        <v>2</v>
      </c>
      <c r="F8" s="24">
        <f t="shared" si="1"/>
        <v>0.05924768518518518</v>
      </c>
      <c r="G8" s="25"/>
      <c r="H8" s="25"/>
      <c r="I8" s="25"/>
      <c r="J8" s="25"/>
      <c r="K8" s="25"/>
      <c r="L8" s="25">
        <v>0.03025462962962963</v>
      </c>
      <c r="M8" s="25"/>
      <c r="N8" s="25"/>
      <c r="O8" s="25"/>
      <c r="P8" s="25"/>
      <c r="Q8" s="25"/>
      <c r="R8" s="25">
        <v>0.028993055555555553</v>
      </c>
      <c r="S8" s="25"/>
      <c r="T8" s="25"/>
      <c r="U8" s="25"/>
      <c r="V8" s="25"/>
      <c r="W8" s="25"/>
      <c r="X8" s="25"/>
      <c r="Y8" s="25"/>
      <c r="Z8" s="26">
        <f t="shared" si="2"/>
        <v>0.028993055555555553</v>
      </c>
      <c r="AA8" s="26">
        <f t="shared" si="3"/>
        <v>0.03025462962962963</v>
      </c>
    </row>
    <row r="9" spans="1:27" ht="12.75">
      <c r="A9" s="20"/>
      <c r="B9" s="20"/>
      <c r="C9" s="21">
        <v>641</v>
      </c>
      <c r="D9" s="22" t="s">
        <v>38</v>
      </c>
      <c r="E9" s="23">
        <f t="shared" si="0"/>
        <v>3</v>
      </c>
      <c r="F9" s="24">
        <f t="shared" si="1"/>
        <v>0.08592592592592592</v>
      </c>
      <c r="G9" s="25"/>
      <c r="H9" s="25"/>
      <c r="I9" s="25"/>
      <c r="J9" s="25">
        <v>0.02770833333333333</v>
      </c>
      <c r="K9" s="25"/>
      <c r="L9" s="25"/>
      <c r="M9" s="25"/>
      <c r="N9" s="25"/>
      <c r="O9" s="25"/>
      <c r="P9" s="25">
        <v>0.027476851851851853</v>
      </c>
      <c r="Q9" s="25"/>
      <c r="R9" s="25"/>
      <c r="S9" s="25"/>
      <c r="T9" s="25"/>
      <c r="U9" s="25"/>
      <c r="V9" s="25">
        <v>0.03074074074074074</v>
      </c>
      <c r="W9" s="25"/>
      <c r="X9" s="25"/>
      <c r="Y9" s="25"/>
      <c r="Z9" s="26">
        <f t="shared" si="2"/>
        <v>0.027476851851851853</v>
      </c>
      <c r="AA9" s="26">
        <f t="shared" si="3"/>
        <v>0.03074074074074074</v>
      </c>
    </row>
    <row r="10" spans="1:27" ht="20.25">
      <c r="A10" s="13">
        <v>2</v>
      </c>
      <c r="B10" s="13">
        <v>27</v>
      </c>
      <c r="C10" s="14"/>
      <c r="D10" s="15" t="s">
        <v>39</v>
      </c>
      <c r="E10" s="16">
        <f>SUM(E11:E16)</f>
        <v>19</v>
      </c>
      <c r="F10" s="17">
        <f>IF(E10=0,"",SUM(F11:F16))</f>
        <v>0.521886574074074</v>
      </c>
      <c r="G10" s="18">
        <v>0.4000462962962963</v>
      </c>
      <c r="H10" s="18">
        <v>0.4299537037037037</v>
      </c>
      <c r="I10" s="18">
        <v>0.45424768518518516</v>
      </c>
      <c r="J10" s="18">
        <v>0.48635416666666664</v>
      </c>
      <c r="K10" s="18">
        <v>0.5127662037037037</v>
      </c>
      <c r="L10" s="18">
        <v>0.5391319444444445</v>
      </c>
      <c r="M10" s="18">
        <v>0.5615393518518519</v>
      </c>
      <c r="N10" s="18">
        <v>0.5909837962962963</v>
      </c>
      <c r="O10" s="18">
        <v>0.6158680555555556</v>
      </c>
      <c r="P10" s="18">
        <v>0.6455787037037037</v>
      </c>
      <c r="Q10" s="18">
        <v>0.6720717592592593</v>
      </c>
      <c r="R10" s="18">
        <v>0.6983796296296297</v>
      </c>
      <c r="S10" s="18">
        <v>0.7206481481481481</v>
      </c>
      <c r="T10" s="18">
        <v>0.7523263888888888</v>
      </c>
      <c r="U10" s="18">
        <v>0.7792129629629629</v>
      </c>
      <c r="V10" s="18">
        <v>0.8146064814814814</v>
      </c>
      <c r="W10" s="18">
        <v>0.8444560185185185</v>
      </c>
      <c r="X10" s="18">
        <v>0.8737847222222223</v>
      </c>
      <c r="Y10" s="18">
        <v>0.8977893518518519</v>
      </c>
      <c r="Z10" s="19"/>
      <c r="AA10" s="19"/>
    </row>
    <row r="11" spans="1:27" ht="12.75">
      <c r="A11" s="20"/>
      <c r="B11" s="20"/>
      <c r="C11" s="21">
        <v>714</v>
      </c>
      <c r="D11" s="22" t="s">
        <v>40</v>
      </c>
      <c r="E11" s="23">
        <f aca="true" t="shared" si="4" ref="E11:E16">COUNTIF(G11:Y11,"&gt;0")</f>
        <v>3</v>
      </c>
      <c r="F11" s="24">
        <f aca="true" t="shared" si="5" ref="F11:F16">IF(E11=0,"",SUM(G11:Y11))</f>
        <v>0.07606481481481482</v>
      </c>
      <c r="G11" s="25"/>
      <c r="H11" s="25"/>
      <c r="I11" s="25">
        <v>0.024293981481481482</v>
      </c>
      <c r="J11" s="25"/>
      <c r="K11" s="25"/>
      <c r="L11" s="25"/>
      <c r="M11" s="25"/>
      <c r="N11" s="25"/>
      <c r="O11" s="25">
        <v>0.02488425925925926</v>
      </c>
      <c r="P11" s="25"/>
      <c r="Q11" s="25"/>
      <c r="R11" s="25"/>
      <c r="S11" s="25"/>
      <c r="T11" s="25"/>
      <c r="U11" s="25">
        <v>0.026886574074074077</v>
      </c>
      <c r="V11" s="25"/>
      <c r="W11" s="25"/>
      <c r="X11" s="25"/>
      <c r="Y11" s="25"/>
      <c r="Z11" s="26">
        <f aca="true" t="shared" si="6" ref="Z11:Z16">MIN(G11:Y11)</f>
        <v>0.024293981481481482</v>
      </c>
      <c r="AA11" s="26">
        <f aca="true" t="shared" si="7" ref="AA11:AA16">MAX(G11:Y11)</f>
        <v>0.026886574074074077</v>
      </c>
    </row>
    <row r="12" spans="1:27" ht="12.75">
      <c r="A12" s="27"/>
      <c r="B12" s="27"/>
      <c r="C12" s="21">
        <v>715</v>
      </c>
      <c r="D12" s="22" t="s">
        <v>41</v>
      </c>
      <c r="E12" s="23">
        <f t="shared" si="4"/>
        <v>3</v>
      </c>
      <c r="F12" s="24">
        <f t="shared" si="5"/>
        <v>0.09103009259259259</v>
      </c>
      <c r="G12" s="25"/>
      <c r="H12" s="25">
        <v>0.02990740740740741</v>
      </c>
      <c r="I12" s="25"/>
      <c r="J12" s="25"/>
      <c r="K12" s="25"/>
      <c r="L12" s="25"/>
      <c r="M12" s="25"/>
      <c r="N12" s="25">
        <v>0.029444444444444443</v>
      </c>
      <c r="O12" s="25"/>
      <c r="P12" s="25"/>
      <c r="Q12" s="25"/>
      <c r="R12" s="25"/>
      <c r="S12" s="25"/>
      <c r="T12" s="25">
        <v>0.03167824074074074</v>
      </c>
      <c r="U12" s="25"/>
      <c r="V12" s="25"/>
      <c r="W12" s="25"/>
      <c r="X12" s="25"/>
      <c r="Y12" s="25"/>
      <c r="Z12" s="26">
        <f t="shared" si="6"/>
        <v>0.029444444444444443</v>
      </c>
      <c r="AA12" s="26">
        <f t="shared" si="7"/>
        <v>0.03167824074074074</v>
      </c>
    </row>
    <row r="13" spans="1:27" ht="12.75">
      <c r="A13" s="20"/>
      <c r="B13" s="20"/>
      <c r="C13" s="21">
        <v>716</v>
      </c>
      <c r="D13" s="22" t="s">
        <v>42</v>
      </c>
      <c r="E13" s="23">
        <f t="shared" si="4"/>
        <v>4</v>
      </c>
      <c r="F13" s="24">
        <f t="shared" si="5"/>
        <v>0.09282407407407407</v>
      </c>
      <c r="G13" s="25">
        <v>0.02414351851851852</v>
      </c>
      <c r="H13" s="25"/>
      <c r="I13" s="25"/>
      <c r="J13" s="25"/>
      <c r="K13" s="25"/>
      <c r="L13" s="25"/>
      <c r="M13" s="25">
        <v>0.022407407407407407</v>
      </c>
      <c r="N13" s="25"/>
      <c r="O13" s="25"/>
      <c r="P13" s="25"/>
      <c r="Q13" s="25"/>
      <c r="R13" s="25"/>
      <c r="S13" s="25">
        <v>0.02226851851851852</v>
      </c>
      <c r="T13" s="25"/>
      <c r="U13" s="25"/>
      <c r="V13" s="25"/>
      <c r="W13" s="25"/>
      <c r="X13" s="25"/>
      <c r="Y13" s="25">
        <v>0.02400462962962963</v>
      </c>
      <c r="Z13" s="26">
        <f t="shared" si="6"/>
        <v>0.02226851851851852</v>
      </c>
      <c r="AA13" s="26">
        <f t="shared" si="7"/>
        <v>0.02414351851851852</v>
      </c>
    </row>
    <row r="14" spans="1:27" ht="12.75">
      <c r="A14" s="20"/>
      <c r="B14" s="20"/>
      <c r="C14" s="21">
        <v>717</v>
      </c>
      <c r="D14" s="22" t="s">
        <v>43</v>
      </c>
      <c r="E14" s="23">
        <f t="shared" si="4"/>
        <v>3</v>
      </c>
      <c r="F14" s="24">
        <f t="shared" si="5"/>
        <v>0.08275462962962962</v>
      </c>
      <c r="G14" s="25"/>
      <c r="H14" s="25"/>
      <c r="I14" s="25"/>
      <c r="J14" s="25"/>
      <c r="K14" s="25">
        <v>0.026412037037037036</v>
      </c>
      <c r="L14" s="25"/>
      <c r="M14" s="25"/>
      <c r="N14" s="25"/>
      <c r="O14" s="25"/>
      <c r="P14" s="25"/>
      <c r="Q14" s="25">
        <v>0.026493055555555558</v>
      </c>
      <c r="R14" s="25"/>
      <c r="S14" s="25"/>
      <c r="T14" s="25"/>
      <c r="U14" s="25"/>
      <c r="V14" s="25"/>
      <c r="W14" s="25">
        <v>0.029849537037037036</v>
      </c>
      <c r="X14" s="25"/>
      <c r="Y14" s="25"/>
      <c r="Z14" s="26">
        <f t="shared" si="6"/>
        <v>0.026412037037037036</v>
      </c>
      <c r="AA14" s="26">
        <f t="shared" si="7"/>
        <v>0.029849537037037036</v>
      </c>
    </row>
    <row r="15" spans="1:27" ht="12.75">
      <c r="A15" s="20"/>
      <c r="B15" s="20"/>
      <c r="C15" s="21">
        <v>718</v>
      </c>
      <c r="D15" s="22" t="s">
        <v>44</v>
      </c>
      <c r="E15" s="23">
        <f t="shared" si="4"/>
        <v>3</v>
      </c>
      <c r="F15" s="24">
        <f t="shared" si="5"/>
        <v>0.08200231481481482</v>
      </c>
      <c r="G15" s="25"/>
      <c r="H15" s="25"/>
      <c r="I15" s="25"/>
      <c r="J15" s="25"/>
      <c r="K15" s="25"/>
      <c r="L15" s="25">
        <v>0.02636574074074074</v>
      </c>
      <c r="M15" s="25"/>
      <c r="N15" s="25"/>
      <c r="O15" s="25"/>
      <c r="P15" s="25"/>
      <c r="Q15" s="25"/>
      <c r="R15" s="25">
        <v>0.02630787037037037</v>
      </c>
      <c r="S15" s="25"/>
      <c r="T15" s="25"/>
      <c r="U15" s="25"/>
      <c r="V15" s="25"/>
      <c r="W15" s="25"/>
      <c r="X15" s="25">
        <v>0.029328703703703704</v>
      </c>
      <c r="Y15" s="25"/>
      <c r="Z15" s="26">
        <f t="shared" si="6"/>
        <v>0.02630787037037037</v>
      </c>
      <c r="AA15" s="26">
        <f t="shared" si="7"/>
        <v>0.029328703703703704</v>
      </c>
    </row>
    <row r="16" spans="1:27" ht="12.75">
      <c r="A16" s="20"/>
      <c r="B16" s="20"/>
      <c r="C16" s="21">
        <v>719</v>
      </c>
      <c r="D16" s="22" t="s">
        <v>45</v>
      </c>
      <c r="E16" s="23">
        <f t="shared" si="4"/>
        <v>3</v>
      </c>
      <c r="F16" s="24">
        <f t="shared" si="5"/>
        <v>0.09721064814814814</v>
      </c>
      <c r="G16" s="25"/>
      <c r="H16" s="25"/>
      <c r="I16" s="25"/>
      <c r="J16" s="25">
        <v>0.03210648148148148</v>
      </c>
      <c r="K16" s="25"/>
      <c r="L16" s="25"/>
      <c r="M16" s="25"/>
      <c r="N16" s="25"/>
      <c r="O16" s="25"/>
      <c r="P16" s="25">
        <v>0.02971064814814815</v>
      </c>
      <c r="Q16" s="25"/>
      <c r="R16" s="25"/>
      <c r="S16" s="25"/>
      <c r="T16" s="25"/>
      <c r="U16" s="25"/>
      <c r="V16" s="25">
        <v>0.03539351851851852</v>
      </c>
      <c r="W16" s="25"/>
      <c r="X16" s="25"/>
      <c r="Y16" s="25"/>
      <c r="Z16" s="26">
        <f t="shared" si="6"/>
        <v>0.02971064814814815</v>
      </c>
      <c r="AA16" s="26">
        <f t="shared" si="7"/>
        <v>0.03539351851851852</v>
      </c>
    </row>
    <row r="17" spans="1:27" ht="20.25">
      <c r="A17" s="13">
        <v>3</v>
      </c>
      <c r="B17" s="13">
        <v>56</v>
      </c>
      <c r="C17" s="14"/>
      <c r="D17" s="15" t="s">
        <v>46</v>
      </c>
      <c r="E17" s="16">
        <f>SUM(E18:E23)</f>
        <v>18</v>
      </c>
      <c r="F17" s="17">
        <f>IF(E17=0,"",SUM(F18:F23))</f>
        <v>0.5145949074074074</v>
      </c>
      <c r="G17" s="18">
        <v>0.4036689814814815</v>
      </c>
      <c r="H17" s="18">
        <v>0.4294560185185185</v>
      </c>
      <c r="I17" s="18">
        <v>0.46152777777777776</v>
      </c>
      <c r="J17" s="18">
        <v>0.49378472222222225</v>
      </c>
      <c r="K17" s="18">
        <v>0.5181481481481481</v>
      </c>
      <c r="L17" s="18">
        <v>0.5440856481481481</v>
      </c>
      <c r="M17" s="18">
        <v>0.5686574074074074</v>
      </c>
      <c r="N17" s="18">
        <v>0.5953935185185185</v>
      </c>
      <c r="O17" s="18">
        <v>0.6258680555555556</v>
      </c>
      <c r="P17" s="18">
        <v>0.6514583333333334</v>
      </c>
      <c r="Q17" s="18">
        <v>0.6781828703703704</v>
      </c>
      <c r="R17" s="18">
        <v>0.7088194444444444</v>
      </c>
      <c r="S17" s="18">
        <v>0.7343055555555557</v>
      </c>
      <c r="T17" s="18">
        <v>0.7632175925925927</v>
      </c>
      <c r="U17" s="18">
        <v>0.8048379629629631</v>
      </c>
      <c r="V17" s="18">
        <v>0.8323611111111111</v>
      </c>
      <c r="W17" s="18">
        <v>0.8599768518518518</v>
      </c>
      <c r="X17" s="18">
        <v>0.8904976851851852</v>
      </c>
      <c r="Y17" s="18"/>
      <c r="Z17" s="19"/>
      <c r="AA17" s="19"/>
    </row>
    <row r="18" spans="1:27" ht="12.75">
      <c r="A18" s="20"/>
      <c r="B18" s="20"/>
      <c r="C18" s="21">
        <v>600</v>
      </c>
      <c r="D18" s="22" t="s">
        <v>47</v>
      </c>
      <c r="E18" s="23">
        <f aca="true" t="shared" si="8" ref="E18:E23">COUNTIF(G18:Y18,"&gt;0")</f>
        <v>4</v>
      </c>
      <c r="F18" s="24">
        <f aca="true" t="shared" si="9" ref="F18:F23">IF(E18=0,"",SUM(G18:Y18))</f>
        <v>0.10543981481481482</v>
      </c>
      <c r="G18" s="25">
        <v>0.027766203703703706</v>
      </c>
      <c r="H18" s="25"/>
      <c r="I18" s="25"/>
      <c r="J18" s="25"/>
      <c r="K18" s="25"/>
      <c r="L18" s="25"/>
      <c r="M18" s="25">
        <v>0.024571759259259262</v>
      </c>
      <c r="N18" s="25"/>
      <c r="O18" s="25"/>
      <c r="P18" s="25"/>
      <c r="Q18" s="25"/>
      <c r="R18" s="25"/>
      <c r="S18" s="25">
        <v>0.025486111111111112</v>
      </c>
      <c r="T18" s="25"/>
      <c r="U18" s="25"/>
      <c r="V18" s="25"/>
      <c r="W18" s="25">
        <v>0.027615740740740743</v>
      </c>
      <c r="X18" s="25"/>
      <c r="Y18" s="25"/>
      <c r="Z18" s="26">
        <f aca="true" t="shared" si="10" ref="Z18:Z23">MIN(G18:Y18)</f>
        <v>0.024571759259259262</v>
      </c>
      <c r="AA18" s="26">
        <f aca="true" t="shared" si="11" ref="AA18:AA23">MAX(G18:Y18)</f>
        <v>0.027766203703703706</v>
      </c>
    </row>
    <row r="19" spans="1:27" ht="12.75">
      <c r="A19" s="27"/>
      <c r="B19" s="27"/>
      <c r="C19" s="21">
        <v>601</v>
      </c>
      <c r="D19" s="22" t="s">
        <v>48</v>
      </c>
      <c r="E19" s="23">
        <f t="shared" si="8"/>
        <v>3</v>
      </c>
      <c r="F19" s="24">
        <f t="shared" si="9"/>
        <v>0.07747685185185185</v>
      </c>
      <c r="G19" s="25"/>
      <c r="H19" s="25"/>
      <c r="I19" s="25"/>
      <c r="J19" s="25"/>
      <c r="K19" s="25">
        <v>0.024363425925925927</v>
      </c>
      <c r="L19" s="25"/>
      <c r="M19" s="25"/>
      <c r="N19" s="25"/>
      <c r="O19" s="25"/>
      <c r="P19" s="25">
        <v>0.025590277777777778</v>
      </c>
      <c r="Q19" s="25"/>
      <c r="R19" s="25"/>
      <c r="S19" s="25"/>
      <c r="T19" s="25"/>
      <c r="U19" s="25"/>
      <c r="V19" s="25">
        <v>0.027523148148148147</v>
      </c>
      <c r="W19" s="25"/>
      <c r="X19" s="25"/>
      <c r="Y19" s="25"/>
      <c r="Z19" s="26">
        <f t="shared" si="10"/>
        <v>0.024363425925925927</v>
      </c>
      <c r="AA19" s="26">
        <f t="shared" si="11"/>
        <v>0.027523148148148147</v>
      </c>
    </row>
    <row r="20" spans="1:27" ht="12.75">
      <c r="A20" s="20"/>
      <c r="B20" s="20"/>
      <c r="C20" s="21">
        <v>602</v>
      </c>
      <c r="D20" s="22" t="s">
        <v>49</v>
      </c>
      <c r="E20" s="23">
        <f t="shared" si="8"/>
        <v>3</v>
      </c>
      <c r="F20" s="24">
        <f t="shared" si="9"/>
        <v>0.0942824074074074</v>
      </c>
      <c r="G20" s="25"/>
      <c r="H20" s="25"/>
      <c r="I20" s="25"/>
      <c r="J20" s="25"/>
      <c r="K20" s="25"/>
      <c r="L20" s="25">
        <v>0.0259375</v>
      </c>
      <c r="M20" s="25"/>
      <c r="N20" s="25"/>
      <c r="O20" s="25"/>
      <c r="P20" s="25"/>
      <c r="Q20" s="25">
        <v>0.026724537037037036</v>
      </c>
      <c r="R20" s="25"/>
      <c r="S20" s="25"/>
      <c r="T20" s="25"/>
      <c r="U20" s="25">
        <v>0.04162037037037037</v>
      </c>
      <c r="V20" s="25"/>
      <c r="W20" s="25"/>
      <c r="X20" s="25"/>
      <c r="Y20" s="25"/>
      <c r="Z20" s="26">
        <f t="shared" si="10"/>
        <v>0.0259375</v>
      </c>
      <c r="AA20" s="26">
        <f t="shared" si="11"/>
        <v>0.04162037037037037</v>
      </c>
    </row>
    <row r="21" spans="1:27" ht="12.75">
      <c r="A21" s="20"/>
      <c r="B21" s="20"/>
      <c r="C21" s="21">
        <v>603</v>
      </c>
      <c r="D21" s="22" t="s">
        <v>50</v>
      </c>
      <c r="E21" s="23">
        <f t="shared" si="8"/>
        <v>2</v>
      </c>
      <c r="F21" s="24">
        <f t="shared" si="9"/>
        <v>0.06273148148148147</v>
      </c>
      <c r="G21" s="25"/>
      <c r="H21" s="25"/>
      <c r="I21" s="25"/>
      <c r="J21" s="25">
        <v>0.03225694444444444</v>
      </c>
      <c r="K21" s="25"/>
      <c r="L21" s="25"/>
      <c r="M21" s="25"/>
      <c r="N21" s="25"/>
      <c r="O21" s="25">
        <v>0.030474537037037036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6">
        <f t="shared" si="10"/>
        <v>0.030474537037037036</v>
      </c>
      <c r="AA21" s="26">
        <f t="shared" si="11"/>
        <v>0.03225694444444444</v>
      </c>
    </row>
    <row r="22" spans="1:27" ht="12.75">
      <c r="A22" s="20"/>
      <c r="B22" s="20"/>
      <c r="C22" s="21">
        <v>604</v>
      </c>
      <c r="D22" s="22" t="s">
        <v>51</v>
      </c>
      <c r="E22" s="23">
        <f t="shared" si="8"/>
        <v>4</v>
      </c>
      <c r="F22" s="24">
        <f t="shared" si="9"/>
        <v>0.11195601851851852</v>
      </c>
      <c r="G22" s="25"/>
      <c r="H22" s="25">
        <v>0.02578703703703704</v>
      </c>
      <c r="I22" s="25"/>
      <c r="J22" s="25"/>
      <c r="K22" s="25"/>
      <c r="L22" s="25"/>
      <c r="M22" s="25"/>
      <c r="N22" s="25">
        <v>0.026736111111111113</v>
      </c>
      <c r="O22" s="25"/>
      <c r="P22" s="25"/>
      <c r="Q22" s="25"/>
      <c r="R22" s="25"/>
      <c r="S22" s="25"/>
      <c r="T22" s="25">
        <v>0.028912037037037038</v>
      </c>
      <c r="U22" s="25"/>
      <c r="V22" s="25"/>
      <c r="W22" s="25"/>
      <c r="X22" s="25">
        <v>0.030520833333333334</v>
      </c>
      <c r="Y22" s="25"/>
      <c r="Z22" s="26">
        <f t="shared" si="10"/>
        <v>0.02578703703703704</v>
      </c>
      <c r="AA22" s="26">
        <f t="shared" si="11"/>
        <v>0.030520833333333334</v>
      </c>
    </row>
    <row r="23" spans="1:27" ht="12.75">
      <c r="A23" s="20"/>
      <c r="B23" s="20"/>
      <c r="C23" s="21">
        <v>605</v>
      </c>
      <c r="D23" s="22" t="s">
        <v>52</v>
      </c>
      <c r="E23" s="23">
        <f t="shared" si="8"/>
        <v>2</v>
      </c>
      <c r="F23" s="24">
        <f t="shared" si="9"/>
        <v>0.06270833333333334</v>
      </c>
      <c r="G23" s="25"/>
      <c r="H23" s="25"/>
      <c r="I23" s="25">
        <v>0.03207175925925926</v>
      </c>
      <c r="J23" s="25"/>
      <c r="K23" s="25"/>
      <c r="L23" s="25"/>
      <c r="M23" s="25"/>
      <c r="N23" s="25"/>
      <c r="O23" s="25"/>
      <c r="P23" s="25"/>
      <c r="Q23" s="25"/>
      <c r="R23" s="25">
        <v>0.030636574074074076</v>
      </c>
      <c r="S23" s="25"/>
      <c r="T23" s="25"/>
      <c r="U23" s="25"/>
      <c r="V23" s="25"/>
      <c r="W23" s="25"/>
      <c r="X23" s="25"/>
      <c r="Y23" s="25"/>
      <c r="Z23" s="26">
        <f t="shared" si="10"/>
        <v>0.030636574074074076</v>
      </c>
      <c r="AA23" s="26">
        <f t="shared" si="11"/>
        <v>0.03207175925925926</v>
      </c>
    </row>
    <row r="24" spans="1:27" ht="20.25">
      <c r="A24" s="13">
        <v>4</v>
      </c>
      <c r="B24" s="13">
        <v>66</v>
      </c>
      <c r="C24" s="14"/>
      <c r="D24" s="15" t="s">
        <v>53</v>
      </c>
      <c r="E24" s="16">
        <f>SUM(E25:E30)</f>
        <v>18</v>
      </c>
      <c r="F24" s="17">
        <f>IF(E24=0,"",SUM(F25:F30))</f>
        <v>0.5215625</v>
      </c>
      <c r="G24" s="18">
        <v>0.40199074074074076</v>
      </c>
      <c r="H24" s="18">
        <v>0.4298148148148148</v>
      </c>
      <c r="I24" s="18">
        <v>0.4550115740740741</v>
      </c>
      <c r="J24" s="18">
        <v>0.4834259259259259</v>
      </c>
      <c r="K24" s="18">
        <v>0.5134375</v>
      </c>
      <c r="L24" s="18">
        <v>0.5432175925925926</v>
      </c>
      <c r="M24" s="18">
        <v>0.5676273148148149</v>
      </c>
      <c r="N24" s="18">
        <v>0.5958449074074074</v>
      </c>
      <c r="O24" s="18">
        <v>0.6219791666666666</v>
      </c>
      <c r="P24" s="18">
        <v>0.6531712962962963</v>
      </c>
      <c r="Q24" s="18">
        <v>0.6839930555555555</v>
      </c>
      <c r="R24" s="18">
        <v>0.7149652777777779</v>
      </c>
      <c r="S24" s="18">
        <v>0.7393402777777777</v>
      </c>
      <c r="T24" s="18">
        <v>0.7716203703703703</v>
      </c>
      <c r="U24" s="18">
        <v>0.8002314814814815</v>
      </c>
      <c r="V24" s="18">
        <v>0.834212962962963</v>
      </c>
      <c r="W24" s="18">
        <v>0.8623148148148148</v>
      </c>
      <c r="X24" s="18">
        <v>0.8974652777777777</v>
      </c>
      <c r="Y24" s="18">
        <v>0.6007870370370371</v>
      </c>
      <c r="Z24" s="19"/>
      <c r="AA24" s="19"/>
    </row>
    <row r="25" spans="1:27" ht="12.75">
      <c r="A25" s="20"/>
      <c r="B25" s="20"/>
      <c r="C25" s="21">
        <v>660</v>
      </c>
      <c r="D25" s="22" t="s">
        <v>54</v>
      </c>
      <c r="E25" s="23">
        <f aca="true" t="shared" si="12" ref="E25:E30">COUNTIF(G25:Y25,"&gt;0")</f>
        <v>3</v>
      </c>
      <c r="F25" s="24">
        <f aca="true" t="shared" si="13" ref="F25:F30">IF(E25=0,"",SUM(G25:Y25))</f>
        <v>0.08832175925925925</v>
      </c>
      <c r="G25" s="25"/>
      <c r="H25" s="25">
        <v>0.027824074074074074</v>
      </c>
      <c r="I25" s="25"/>
      <c r="J25" s="25"/>
      <c r="K25" s="25"/>
      <c r="L25" s="25"/>
      <c r="M25" s="25"/>
      <c r="N25" s="25">
        <v>0.02821759259259259</v>
      </c>
      <c r="O25" s="25"/>
      <c r="P25" s="25"/>
      <c r="Q25" s="25"/>
      <c r="R25" s="25"/>
      <c r="S25" s="25"/>
      <c r="T25" s="25">
        <v>0.03228009259259259</v>
      </c>
      <c r="U25" s="25"/>
      <c r="V25" s="25"/>
      <c r="W25" s="25"/>
      <c r="X25" s="25"/>
      <c r="Y25" s="25"/>
      <c r="Z25" s="26">
        <f aca="true" t="shared" si="14" ref="Z25:Z30">MIN(G25:Y25)</f>
        <v>0.027824074074074074</v>
      </c>
      <c r="AA25" s="26">
        <f aca="true" t="shared" si="15" ref="AA25:AA30">MAX(G25:Y25)</f>
        <v>0.03228009259259259</v>
      </c>
    </row>
    <row r="26" spans="1:27" ht="12.75">
      <c r="A26" s="27"/>
      <c r="B26" s="27"/>
      <c r="C26" s="21">
        <v>661</v>
      </c>
      <c r="D26" s="22" t="s">
        <v>55</v>
      </c>
      <c r="E26" s="23">
        <f t="shared" si="12"/>
        <v>6</v>
      </c>
      <c r="F26" s="24">
        <f t="shared" si="13"/>
        <v>0.1758449074074074</v>
      </c>
      <c r="G26" s="25"/>
      <c r="H26" s="25"/>
      <c r="I26" s="25">
        <v>0.025196759259259256</v>
      </c>
      <c r="J26" s="25"/>
      <c r="K26" s="25"/>
      <c r="L26" s="25">
        <v>0.029780092592592594</v>
      </c>
      <c r="M26" s="25"/>
      <c r="N26" s="25"/>
      <c r="O26" s="25">
        <v>0.02613425925925926</v>
      </c>
      <c r="P26" s="25"/>
      <c r="Q26" s="25"/>
      <c r="R26" s="25">
        <v>0.030972222222222224</v>
      </c>
      <c r="S26" s="25"/>
      <c r="T26" s="25"/>
      <c r="U26" s="25">
        <v>0.028611111111111115</v>
      </c>
      <c r="V26" s="25"/>
      <c r="W26" s="25"/>
      <c r="X26" s="25">
        <v>0.03515046296296296</v>
      </c>
      <c r="Y26" s="25"/>
      <c r="Z26" s="26">
        <f t="shared" si="14"/>
        <v>0.025196759259259256</v>
      </c>
      <c r="AA26" s="26">
        <f t="shared" si="15"/>
        <v>0.03515046296296296</v>
      </c>
    </row>
    <row r="27" spans="1:27" ht="12.75">
      <c r="A27" s="20"/>
      <c r="B27" s="20"/>
      <c r="C27" s="21">
        <v>662</v>
      </c>
      <c r="D27" s="22" t="s">
        <v>56</v>
      </c>
      <c r="E27" s="23">
        <f t="shared" si="12"/>
        <v>0</v>
      </c>
      <c r="F27" s="24">
        <f t="shared" si="13"/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6">
        <f t="shared" si="14"/>
        <v>0</v>
      </c>
      <c r="AA27" s="26">
        <f t="shared" si="15"/>
        <v>0</v>
      </c>
    </row>
    <row r="28" spans="1:27" ht="12.75">
      <c r="A28" s="20"/>
      <c r="B28" s="20"/>
      <c r="C28" s="21">
        <v>663</v>
      </c>
      <c r="D28" s="22" t="s">
        <v>57</v>
      </c>
      <c r="E28" s="23">
        <f t="shared" si="12"/>
        <v>3</v>
      </c>
      <c r="F28" s="24">
        <f t="shared" si="13"/>
        <v>0.09481481481481482</v>
      </c>
      <c r="G28" s="25"/>
      <c r="H28" s="25"/>
      <c r="I28" s="25"/>
      <c r="J28" s="25"/>
      <c r="K28" s="25">
        <v>0.030011574074074076</v>
      </c>
      <c r="L28" s="25"/>
      <c r="M28" s="25"/>
      <c r="N28" s="25"/>
      <c r="O28" s="25"/>
      <c r="P28" s="25"/>
      <c r="Q28" s="25">
        <v>0.030821759259259257</v>
      </c>
      <c r="R28" s="25"/>
      <c r="S28" s="25"/>
      <c r="T28" s="25"/>
      <c r="U28" s="25"/>
      <c r="V28" s="25">
        <v>0.03398148148148148</v>
      </c>
      <c r="W28" s="25"/>
      <c r="X28" s="25"/>
      <c r="Y28" s="25"/>
      <c r="Z28" s="26">
        <f t="shared" si="14"/>
        <v>0.030011574074074076</v>
      </c>
      <c r="AA28" s="26">
        <f t="shared" si="15"/>
        <v>0.03398148148148148</v>
      </c>
    </row>
    <row r="29" spans="1:27" ht="12.75">
      <c r="A29" s="20"/>
      <c r="B29" s="20"/>
      <c r="C29" s="21">
        <v>664</v>
      </c>
      <c r="D29" s="22" t="s">
        <v>58</v>
      </c>
      <c r="E29" s="23">
        <f t="shared" si="12"/>
        <v>4</v>
      </c>
      <c r="F29" s="24">
        <f t="shared" si="13"/>
        <v>0.10297453703703704</v>
      </c>
      <c r="G29" s="25">
        <v>0.026087962962962966</v>
      </c>
      <c r="H29" s="25"/>
      <c r="I29" s="25"/>
      <c r="J29" s="25"/>
      <c r="K29" s="25"/>
      <c r="L29" s="25"/>
      <c r="M29" s="25">
        <v>0.02440972222222222</v>
      </c>
      <c r="N29" s="25"/>
      <c r="O29" s="25"/>
      <c r="P29" s="25"/>
      <c r="Q29" s="25"/>
      <c r="R29" s="25"/>
      <c r="S29" s="25">
        <v>0.024375</v>
      </c>
      <c r="T29" s="25"/>
      <c r="U29" s="25"/>
      <c r="V29" s="25"/>
      <c r="W29" s="25">
        <v>0.028101851851851854</v>
      </c>
      <c r="X29" s="25"/>
      <c r="Y29" s="25"/>
      <c r="Z29" s="26">
        <f t="shared" si="14"/>
        <v>0.024375</v>
      </c>
      <c r="AA29" s="26">
        <f t="shared" si="15"/>
        <v>0.028101851851851854</v>
      </c>
    </row>
    <row r="30" spans="1:27" ht="12.75">
      <c r="A30" s="20"/>
      <c r="B30" s="20"/>
      <c r="C30" s="21">
        <v>665</v>
      </c>
      <c r="D30" s="22" t="s">
        <v>59</v>
      </c>
      <c r="E30" s="23">
        <f t="shared" si="12"/>
        <v>2</v>
      </c>
      <c r="F30" s="24">
        <f t="shared" si="13"/>
        <v>0.059606481481481476</v>
      </c>
      <c r="G30" s="25"/>
      <c r="H30" s="25"/>
      <c r="I30" s="25"/>
      <c r="J30" s="25">
        <v>0.028414351851851847</v>
      </c>
      <c r="K30" s="25"/>
      <c r="L30" s="25"/>
      <c r="M30" s="25"/>
      <c r="N30" s="25"/>
      <c r="O30" s="25"/>
      <c r="P30" s="25">
        <v>0.03119212962962963</v>
      </c>
      <c r="Q30" s="25"/>
      <c r="R30" s="25"/>
      <c r="S30" s="25"/>
      <c r="T30" s="25"/>
      <c r="U30" s="25"/>
      <c r="V30" s="25"/>
      <c r="W30" s="25"/>
      <c r="X30" s="25"/>
      <c r="Y30" s="25"/>
      <c r="Z30" s="26">
        <f t="shared" si="14"/>
        <v>0.028414351851851847</v>
      </c>
      <c r="AA30" s="26">
        <f t="shared" si="15"/>
        <v>0.03119212962962963</v>
      </c>
    </row>
    <row r="31" spans="1:27" ht="20.25">
      <c r="A31" s="13">
        <v>5</v>
      </c>
      <c r="B31" s="13">
        <v>69</v>
      </c>
      <c r="C31" s="14"/>
      <c r="D31" s="15" t="s">
        <v>60</v>
      </c>
      <c r="E31" s="16">
        <f>SUM(E32:E37)</f>
        <v>18</v>
      </c>
      <c r="F31" s="17">
        <f>IF(E31=0,"",SUM(F32:F37))</f>
        <v>0.522800925925926</v>
      </c>
      <c r="G31" s="18">
        <v>0.40273148148148147</v>
      </c>
      <c r="H31" s="18">
        <v>0.4283912037037037</v>
      </c>
      <c r="I31" s="18">
        <v>0.4575</v>
      </c>
      <c r="J31" s="18">
        <v>0.48959490740740735</v>
      </c>
      <c r="K31" s="18">
        <v>0.5164930555555556</v>
      </c>
      <c r="L31" s="18">
        <v>0.5450462962962963</v>
      </c>
      <c r="M31" s="18">
        <v>0.5757754629629629</v>
      </c>
      <c r="N31" s="18">
        <v>0.603275462962963</v>
      </c>
      <c r="O31" s="18">
        <v>0.6335648148148149</v>
      </c>
      <c r="P31" s="18">
        <v>0.6582175925925926</v>
      </c>
      <c r="Q31" s="18">
        <v>0.6854398148148149</v>
      </c>
      <c r="R31" s="18">
        <v>0.7127662037037038</v>
      </c>
      <c r="S31" s="18">
        <v>0.7441435185185186</v>
      </c>
      <c r="T31" s="18">
        <v>0.7826620370370371</v>
      </c>
      <c r="U31" s="18">
        <v>0.8118518518518519</v>
      </c>
      <c r="V31" s="18">
        <v>0.8423495370370371</v>
      </c>
      <c r="W31" s="18">
        <v>0.8688310185185185</v>
      </c>
      <c r="X31" s="18">
        <v>0.8987037037037037</v>
      </c>
      <c r="Y31" s="18"/>
      <c r="Z31" s="19"/>
      <c r="AA31" s="19"/>
    </row>
    <row r="32" spans="1:27" ht="12.75">
      <c r="A32" s="20"/>
      <c r="B32" s="20"/>
      <c r="C32" s="21">
        <v>612</v>
      </c>
      <c r="D32" s="22" t="s">
        <v>61</v>
      </c>
      <c r="E32" s="23">
        <f aca="true" t="shared" si="16" ref="E32:E37">COUNTIF(G32:Y32,"&gt;0")</f>
        <v>3</v>
      </c>
      <c r="F32" s="24">
        <f aca="true" t="shared" si="17" ref="F32:F37">IF(E32=0,"",SUM(G32:Y32))</f>
        <v>0.08464120370370369</v>
      </c>
      <c r="G32" s="25"/>
      <c r="H32" s="25"/>
      <c r="I32" s="25"/>
      <c r="J32" s="25"/>
      <c r="K32" s="25">
        <v>0.026898148148148147</v>
      </c>
      <c r="L32" s="25">
        <v>0.02855324074074074</v>
      </c>
      <c r="M32" s="25"/>
      <c r="N32" s="25"/>
      <c r="O32" s="25"/>
      <c r="P32" s="25"/>
      <c r="Q32" s="25"/>
      <c r="R32" s="25"/>
      <c r="S32" s="25"/>
      <c r="T32" s="25"/>
      <c r="U32" s="25">
        <v>0.02918981481481481</v>
      </c>
      <c r="V32" s="25"/>
      <c r="W32" s="25"/>
      <c r="X32" s="25"/>
      <c r="Y32" s="25"/>
      <c r="Z32" s="26">
        <f aca="true" t="shared" si="18" ref="Z32:Z37">MIN(G32:Y32)</f>
        <v>0.026898148148148147</v>
      </c>
      <c r="AA32" s="26">
        <f aca="true" t="shared" si="19" ref="AA32:AA37">MAX(G32:Y32)</f>
        <v>0.02918981481481481</v>
      </c>
    </row>
    <row r="33" spans="1:27" ht="12.75">
      <c r="A33" s="27"/>
      <c r="B33" s="27"/>
      <c r="C33" s="21">
        <v>613</v>
      </c>
      <c r="D33" s="22" t="s">
        <v>62</v>
      </c>
      <c r="E33" s="23">
        <f t="shared" si="16"/>
        <v>2</v>
      </c>
      <c r="F33" s="24">
        <f t="shared" si="17"/>
        <v>0.06210648148148148</v>
      </c>
      <c r="G33" s="25"/>
      <c r="H33" s="25"/>
      <c r="I33" s="25"/>
      <c r="J33" s="25"/>
      <c r="K33" s="25"/>
      <c r="L33" s="25"/>
      <c r="M33" s="25">
        <v>0.03072916666666667</v>
      </c>
      <c r="N33" s="25"/>
      <c r="O33" s="25"/>
      <c r="P33" s="25"/>
      <c r="Q33" s="25"/>
      <c r="R33" s="25"/>
      <c r="S33" s="25">
        <v>0.03137731481481481</v>
      </c>
      <c r="T33" s="25"/>
      <c r="U33" s="25"/>
      <c r="V33" s="25"/>
      <c r="W33" s="25"/>
      <c r="X33" s="25"/>
      <c r="Y33" s="25"/>
      <c r="Z33" s="26">
        <f t="shared" si="18"/>
        <v>0.03072916666666667</v>
      </c>
      <c r="AA33" s="26">
        <f t="shared" si="19"/>
        <v>0.03137731481481481</v>
      </c>
    </row>
    <row r="34" spans="1:27" ht="12.75">
      <c r="A34" s="20"/>
      <c r="B34" s="20"/>
      <c r="C34" s="21">
        <v>614</v>
      </c>
      <c r="D34" s="22" t="s">
        <v>63</v>
      </c>
      <c r="E34" s="23">
        <f t="shared" si="16"/>
        <v>5</v>
      </c>
      <c r="F34" s="24">
        <f t="shared" si="17"/>
        <v>0.1308449074074074</v>
      </c>
      <c r="G34" s="25">
        <v>0.026828703703703702</v>
      </c>
      <c r="H34" s="25">
        <v>0.025659722222222223</v>
      </c>
      <c r="I34" s="25"/>
      <c r="J34" s="25"/>
      <c r="K34" s="25"/>
      <c r="L34" s="25"/>
      <c r="M34" s="25"/>
      <c r="N34" s="25"/>
      <c r="O34" s="25"/>
      <c r="P34" s="25">
        <v>0.024652777777777777</v>
      </c>
      <c r="Q34" s="25">
        <v>0.027222222222222228</v>
      </c>
      <c r="R34" s="25"/>
      <c r="S34" s="25"/>
      <c r="T34" s="25"/>
      <c r="U34" s="25"/>
      <c r="V34" s="25"/>
      <c r="W34" s="25">
        <v>0.02648148148148148</v>
      </c>
      <c r="X34" s="25"/>
      <c r="Y34" s="25"/>
      <c r="Z34" s="26">
        <f t="shared" si="18"/>
        <v>0.024652777777777777</v>
      </c>
      <c r="AA34" s="26">
        <f t="shared" si="19"/>
        <v>0.027222222222222228</v>
      </c>
    </row>
    <row r="35" spans="1:27" ht="12.75">
      <c r="A35" s="20"/>
      <c r="B35" s="20"/>
      <c r="C35" s="21">
        <v>615</v>
      </c>
      <c r="D35" s="22" t="s">
        <v>64</v>
      </c>
      <c r="E35" s="23">
        <f t="shared" si="16"/>
        <v>4</v>
      </c>
      <c r="F35" s="24">
        <f t="shared" si="17"/>
        <v>0.11840277777777777</v>
      </c>
      <c r="G35" s="25"/>
      <c r="H35" s="25"/>
      <c r="I35" s="25">
        <v>0.029108796296296296</v>
      </c>
      <c r="J35" s="25">
        <v>0.03209490740740741</v>
      </c>
      <c r="K35" s="25"/>
      <c r="L35" s="25"/>
      <c r="M35" s="25"/>
      <c r="N35" s="25"/>
      <c r="O35" s="25"/>
      <c r="P35" s="25"/>
      <c r="Q35" s="25"/>
      <c r="R35" s="25">
        <v>0.02732638888888889</v>
      </c>
      <c r="S35" s="25"/>
      <c r="T35" s="25"/>
      <c r="U35" s="25"/>
      <c r="V35" s="25"/>
      <c r="W35" s="25"/>
      <c r="X35" s="25">
        <v>0.029872685185185183</v>
      </c>
      <c r="Y35" s="25"/>
      <c r="Z35" s="26">
        <f t="shared" si="18"/>
        <v>0.02732638888888889</v>
      </c>
      <c r="AA35" s="26">
        <f t="shared" si="19"/>
        <v>0.03209490740740741</v>
      </c>
    </row>
    <row r="36" spans="1:27" ht="12.75">
      <c r="A36" s="20"/>
      <c r="B36" s="20"/>
      <c r="C36" s="21">
        <v>616</v>
      </c>
      <c r="D36" s="22" t="s">
        <v>65</v>
      </c>
      <c r="E36" s="23">
        <f t="shared" si="16"/>
        <v>2</v>
      </c>
      <c r="F36" s="24">
        <f t="shared" si="17"/>
        <v>0.06880787037037038</v>
      </c>
      <c r="G36" s="25"/>
      <c r="H36" s="25"/>
      <c r="I36" s="25"/>
      <c r="J36" s="25"/>
      <c r="K36" s="25"/>
      <c r="L36" s="25"/>
      <c r="M36" s="25"/>
      <c r="N36" s="25"/>
      <c r="O36" s="25">
        <v>0.030289351851851855</v>
      </c>
      <c r="P36" s="25"/>
      <c r="Q36" s="25"/>
      <c r="R36" s="25"/>
      <c r="S36" s="25"/>
      <c r="T36" s="25">
        <v>0.03851851851851852</v>
      </c>
      <c r="U36" s="25"/>
      <c r="V36" s="25"/>
      <c r="W36" s="25"/>
      <c r="X36" s="25"/>
      <c r="Y36" s="25"/>
      <c r="Z36" s="26">
        <f t="shared" si="18"/>
        <v>0.030289351851851855</v>
      </c>
      <c r="AA36" s="26">
        <f t="shared" si="19"/>
        <v>0.03851851851851852</v>
      </c>
    </row>
    <row r="37" spans="1:27" ht="12.75">
      <c r="A37" s="20"/>
      <c r="B37" s="20"/>
      <c r="C37" s="21">
        <v>617</v>
      </c>
      <c r="D37" s="22" t="s">
        <v>66</v>
      </c>
      <c r="E37" s="23">
        <f t="shared" si="16"/>
        <v>2</v>
      </c>
      <c r="F37" s="24">
        <f t="shared" si="17"/>
        <v>0.05799768518518518</v>
      </c>
      <c r="G37" s="25"/>
      <c r="H37" s="25"/>
      <c r="I37" s="25"/>
      <c r="J37" s="25"/>
      <c r="K37" s="25"/>
      <c r="L37" s="25"/>
      <c r="M37" s="25"/>
      <c r="N37" s="25">
        <v>0.0275</v>
      </c>
      <c r="O37" s="25"/>
      <c r="P37" s="25"/>
      <c r="Q37" s="25"/>
      <c r="R37" s="25"/>
      <c r="S37" s="25"/>
      <c r="T37" s="25"/>
      <c r="U37" s="25"/>
      <c r="V37" s="25">
        <v>0.030497685185185183</v>
      </c>
      <c r="W37" s="25"/>
      <c r="X37" s="25"/>
      <c r="Y37" s="25"/>
      <c r="Z37" s="26">
        <f t="shared" si="18"/>
        <v>0.0275</v>
      </c>
      <c r="AA37" s="26">
        <f t="shared" si="19"/>
        <v>0.030497685185185183</v>
      </c>
    </row>
    <row r="38" spans="1:27" ht="20.25">
      <c r="A38" s="13">
        <v>6</v>
      </c>
      <c r="B38" s="13">
        <v>73</v>
      </c>
      <c r="C38" s="14"/>
      <c r="D38" s="15" t="s">
        <v>67</v>
      </c>
      <c r="E38" s="16">
        <f>SUM(E39:E44)</f>
        <v>18</v>
      </c>
      <c r="F38" s="17">
        <f>IF(E38=0,"",SUM(F39:F44))</f>
        <v>0.5256712962962963</v>
      </c>
      <c r="G38" s="18">
        <v>0.40645833333333337</v>
      </c>
      <c r="H38" s="18">
        <v>0.4327893518518518</v>
      </c>
      <c r="I38" s="18">
        <v>0.45943287037037034</v>
      </c>
      <c r="J38" s="18">
        <v>0.4922685185185185</v>
      </c>
      <c r="K38" s="18">
        <v>0.5174652777777778</v>
      </c>
      <c r="L38" s="18">
        <v>0.5457291666666667</v>
      </c>
      <c r="M38" s="18">
        <v>0.5734953703703703</v>
      </c>
      <c r="N38" s="18">
        <v>0.6007870370370371</v>
      </c>
      <c r="O38" s="18">
        <v>0.6275925925925926</v>
      </c>
      <c r="P38" s="18">
        <v>0.6613425925925925</v>
      </c>
      <c r="Q38" s="18">
        <v>0.6867476851851851</v>
      </c>
      <c r="R38" s="18">
        <v>0.7195949074074074</v>
      </c>
      <c r="S38" s="18">
        <v>0.7488078703703703</v>
      </c>
      <c r="T38" s="18">
        <v>0.7781944444444444</v>
      </c>
      <c r="U38" s="18">
        <v>0.8102083333333333</v>
      </c>
      <c r="V38" s="18">
        <v>0.8371875</v>
      </c>
      <c r="W38" s="18">
        <v>0.8678472222222222</v>
      </c>
      <c r="X38" s="18">
        <v>0.9015740740740741</v>
      </c>
      <c r="Y38" s="18"/>
      <c r="Z38" s="19"/>
      <c r="AA38" s="19"/>
    </row>
    <row r="39" spans="1:27" ht="12.75">
      <c r="A39" s="20"/>
      <c r="B39" s="20"/>
      <c r="C39" s="21">
        <v>690</v>
      </c>
      <c r="D39" s="22" t="s">
        <v>68</v>
      </c>
      <c r="E39" s="23">
        <f aca="true" t="shared" si="20" ref="E39:E44">COUNTIF(G39:Y39,"&gt;0")</f>
        <v>3</v>
      </c>
      <c r="F39" s="24">
        <f aca="true" t="shared" si="21" ref="F39:F44">IF(E39=0,"",SUM(G39:Y39))</f>
        <v>0.07758101851851852</v>
      </c>
      <c r="G39" s="25"/>
      <c r="H39" s="25"/>
      <c r="I39" s="25"/>
      <c r="J39" s="25"/>
      <c r="K39" s="25">
        <v>0.025196759259259256</v>
      </c>
      <c r="L39" s="25"/>
      <c r="M39" s="25"/>
      <c r="N39" s="25"/>
      <c r="O39" s="25"/>
      <c r="P39" s="25"/>
      <c r="Q39" s="25">
        <v>0.025405092592592594</v>
      </c>
      <c r="R39" s="25"/>
      <c r="S39" s="25"/>
      <c r="T39" s="25"/>
      <c r="U39" s="25"/>
      <c r="V39" s="25">
        <v>0.02697916666666667</v>
      </c>
      <c r="W39" s="25"/>
      <c r="X39" s="25"/>
      <c r="Y39" s="25"/>
      <c r="Z39" s="26">
        <f aca="true" t="shared" si="22" ref="Z39:Z44">MIN(G39:Y39)</f>
        <v>0.025196759259259256</v>
      </c>
      <c r="AA39" s="26">
        <f aca="true" t="shared" si="23" ref="AA39:AA44">MAX(G39:Y39)</f>
        <v>0.02697916666666667</v>
      </c>
    </row>
    <row r="40" spans="1:27" ht="12.75">
      <c r="A40" s="27"/>
      <c r="B40" s="27"/>
      <c r="C40" s="21">
        <v>691</v>
      </c>
      <c r="D40" s="22" t="s">
        <v>69</v>
      </c>
      <c r="E40" s="23">
        <f t="shared" si="20"/>
        <v>2</v>
      </c>
      <c r="F40" s="24">
        <f t="shared" si="21"/>
        <v>0.06658564814814816</v>
      </c>
      <c r="G40" s="25"/>
      <c r="H40" s="25"/>
      <c r="I40" s="25"/>
      <c r="J40" s="25">
        <v>0.03283564814814815</v>
      </c>
      <c r="K40" s="25"/>
      <c r="L40" s="25"/>
      <c r="M40" s="25"/>
      <c r="N40" s="25"/>
      <c r="O40" s="25"/>
      <c r="P40" s="25">
        <v>0.03375</v>
      </c>
      <c r="Q40" s="25"/>
      <c r="R40" s="25"/>
      <c r="S40" s="25"/>
      <c r="T40" s="25"/>
      <c r="U40" s="25"/>
      <c r="V40" s="25"/>
      <c r="W40" s="25"/>
      <c r="X40" s="25"/>
      <c r="Y40" s="25"/>
      <c r="Z40" s="26">
        <f t="shared" si="22"/>
        <v>0.03283564814814815</v>
      </c>
      <c r="AA40" s="26">
        <f t="shared" si="23"/>
        <v>0.03375</v>
      </c>
    </row>
    <row r="41" spans="1:27" ht="12.75">
      <c r="A41" s="20"/>
      <c r="B41" s="20"/>
      <c r="C41" s="21">
        <v>692</v>
      </c>
      <c r="D41" s="22" t="s">
        <v>70</v>
      </c>
      <c r="E41" s="23">
        <f t="shared" si="20"/>
        <v>3</v>
      </c>
      <c r="F41" s="24">
        <f t="shared" si="21"/>
        <v>0.08546296296296296</v>
      </c>
      <c r="G41" s="25"/>
      <c r="H41" s="25"/>
      <c r="I41" s="25">
        <v>0.02664351851851852</v>
      </c>
      <c r="J41" s="25"/>
      <c r="K41" s="25"/>
      <c r="L41" s="25"/>
      <c r="M41" s="25"/>
      <c r="N41" s="25"/>
      <c r="O41" s="25">
        <v>0.026805555555555555</v>
      </c>
      <c r="P41" s="25"/>
      <c r="Q41" s="25"/>
      <c r="R41" s="25"/>
      <c r="S41" s="25"/>
      <c r="T41" s="25"/>
      <c r="U41" s="25">
        <v>0.03201388888888889</v>
      </c>
      <c r="V41" s="25"/>
      <c r="W41" s="25"/>
      <c r="X41" s="25"/>
      <c r="Y41" s="25"/>
      <c r="Z41" s="26">
        <f t="shared" si="22"/>
        <v>0.02664351851851852</v>
      </c>
      <c r="AA41" s="26">
        <f t="shared" si="23"/>
        <v>0.03201388888888889</v>
      </c>
    </row>
    <row r="42" spans="1:27" ht="12.75">
      <c r="A42" s="20"/>
      <c r="B42" s="20"/>
      <c r="C42" s="21">
        <v>693</v>
      </c>
      <c r="D42" s="22" t="s">
        <v>71</v>
      </c>
      <c r="E42" s="23">
        <f t="shared" si="20"/>
        <v>3</v>
      </c>
      <c r="F42" s="24">
        <f t="shared" si="21"/>
        <v>0.08300925925925925</v>
      </c>
      <c r="G42" s="25"/>
      <c r="H42" s="25">
        <v>0.026331018518518517</v>
      </c>
      <c r="I42" s="25"/>
      <c r="J42" s="25"/>
      <c r="K42" s="25"/>
      <c r="L42" s="25"/>
      <c r="M42" s="25"/>
      <c r="N42" s="25">
        <v>0.027291666666666662</v>
      </c>
      <c r="O42" s="25"/>
      <c r="P42" s="25"/>
      <c r="Q42" s="25"/>
      <c r="R42" s="25"/>
      <c r="S42" s="25"/>
      <c r="T42" s="25">
        <v>0.029386574074074075</v>
      </c>
      <c r="U42" s="25"/>
      <c r="V42" s="25"/>
      <c r="W42" s="25"/>
      <c r="X42" s="25"/>
      <c r="Y42" s="25"/>
      <c r="Z42" s="26">
        <f t="shared" si="22"/>
        <v>0.026331018518518517</v>
      </c>
      <c r="AA42" s="26">
        <f t="shared" si="23"/>
        <v>0.029386574074074075</v>
      </c>
    </row>
    <row r="43" spans="1:27" ht="12.75">
      <c r="A43" s="20"/>
      <c r="B43" s="20"/>
      <c r="C43" s="21">
        <v>694</v>
      </c>
      <c r="D43" s="22" t="s">
        <v>72</v>
      </c>
      <c r="E43" s="23">
        <f t="shared" si="20"/>
        <v>4</v>
      </c>
      <c r="F43" s="24">
        <f t="shared" si="21"/>
        <v>0.11819444444444445</v>
      </c>
      <c r="G43" s="25">
        <v>0.030555555555555555</v>
      </c>
      <c r="H43" s="25"/>
      <c r="I43" s="25"/>
      <c r="J43" s="25"/>
      <c r="K43" s="25"/>
      <c r="L43" s="25"/>
      <c r="M43" s="25">
        <v>0.027766203703703706</v>
      </c>
      <c r="N43" s="25"/>
      <c r="O43" s="25"/>
      <c r="P43" s="25"/>
      <c r="Q43" s="25"/>
      <c r="R43" s="25"/>
      <c r="S43" s="25">
        <v>0.029212962962962965</v>
      </c>
      <c r="T43" s="25"/>
      <c r="U43" s="25"/>
      <c r="V43" s="25"/>
      <c r="W43" s="25">
        <v>0.030659722222222224</v>
      </c>
      <c r="X43" s="25"/>
      <c r="Y43" s="25"/>
      <c r="Z43" s="26">
        <f t="shared" si="22"/>
        <v>0.027766203703703706</v>
      </c>
      <c r="AA43" s="26">
        <f t="shared" si="23"/>
        <v>0.030659722222222224</v>
      </c>
    </row>
    <row r="44" spans="1:27" ht="12.75">
      <c r="A44" s="20"/>
      <c r="B44" s="20"/>
      <c r="C44" s="21">
        <v>695</v>
      </c>
      <c r="D44" s="22" t="s">
        <v>73</v>
      </c>
      <c r="E44" s="23">
        <f t="shared" si="20"/>
        <v>3</v>
      </c>
      <c r="F44" s="24">
        <f t="shared" si="21"/>
        <v>0.09483796296296297</v>
      </c>
      <c r="G44" s="25"/>
      <c r="H44" s="25"/>
      <c r="I44" s="25"/>
      <c r="J44" s="25"/>
      <c r="K44" s="25"/>
      <c r="L44" s="25">
        <v>0.02826388888888889</v>
      </c>
      <c r="M44" s="25"/>
      <c r="N44" s="25"/>
      <c r="O44" s="25"/>
      <c r="P44" s="25"/>
      <c r="Q44" s="25"/>
      <c r="R44" s="25">
        <v>0.03284722222222222</v>
      </c>
      <c r="S44" s="25"/>
      <c r="T44" s="25"/>
      <c r="U44" s="25"/>
      <c r="V44" s="25"/>
      <c r="W44" s="25"/>
      <c r="X44" s="25">
        <v>0.033726851851851855</v>
      </c>
      <c r="Y44" s="25"/>
      <c r="Z44" s="26">
        <f t="shared" si="22"/>
        <v>0.02826388888888889</v>
      </c>
      <c r="AA44" s="26">
        <f t="shared" si="23"/>
        <v>0.033726851851851855</v>
      </c>
    </row>
    <row r="45" spans="1:27" ht="20.25">
      <c r="A45" s="13">
        <v>7</v>
      </c>
      <c r="B45" s="13">
        <v>86</v>
      </c>
      <c r="C45" s="14"/>
      <c r="D45" s="15" t="s">
        <v>74</v>
      </c>
      <c r="E45" s="16">
        <f>SUM(E46:E51)</f>
        <v>17</v>
      </c>
      <c r="F45" s="17">
        <f>IF(E45=0,"",SUM(F46:F51))</f>
        <v>0.5026388888888889</v>
      </c>
      <c r="G45" s="18">
        <v>0.40643518518518523</v>
      </c>
      <c r="H45" s="18">
        <v>0.430162037037037</v>
      </c>
      <c r="I45" s="18">
        <v>0.45886574074074077</v>
      </c>
      <c r="J45" s="18">
        <v>0.48758101851851854</v>
      </c>
      <c r="K45" s="18">
        <v>0.5134837962962963</v>
      </c>
      <c r="L45" s="18">
        <v>0.5386921296296296</v>
      </c>
      <c r="M45" s="18">
        <v>0.569212962962963</v>
      </c>
      <c r="N45" s="18">
        <v>0.5980671296296296</v>
      </c>
      <c r="O45" s="18">
        <v>0.6237384259259259</v>
      </c>
      <c r="P45" s="18">
        <v>0.6482060185185184</v>
      </c>
      <c r="Q45" s="18">
        <v>0.679224537037037</v>
      </c>
      <c r="R45" s="18">
        <v>0.7099537037037037</v>
      </c>
      <c r="S45" s="18">
        <v>0.7371064814814815</v>
      </c>
      <c r="T45" s="18">
        <v>0.7633101851851851</v>
      </c>
      <c r="U45" s="18">
        <v>0.8200347222222222</v>
      </c>
      <c r="V45" s="18">
        <v>0.8527083333333333</v>
      </c>
      <c r="W45" s="18">
        <v>0.8785416666666667</v>
      </c>
      <c r="X45" s="18"/>
      <c r="Y45" s="18"/>
      <c r="Z45" s="19"/>
      <c r="AA45" s="19"/>
    </row>
    <row r="46" spans="1:27" ht="12.75">
      <c r="A46" s="20"/>
      <c r="B46" s="20"/>
      <c r="C46" s="21">
        <v>606</v>
      </c>
      <c r="D46" s="22" t="s">
        <v>75</v>
      </c>
      <c r="E46" s="23">
        <f aca="true" t="shared" si="24" ref="E46:E51">COUNTIF(G46:Y46,"&gt;0")</f>
        <v>5</v>
      </c>
      <c r="F46" s="24">
        <f aca="true" t="shared" si="25" ref="F46:F51">IF(E46=0,"",SUM(G46:Y46))</f>
        <v>0.14193287037037036</v>
      </c>
      <c r="G46" s="25">
        <v>0.03053240740740741</v>
      </c>
      <c r="H46" s="25"/>
      <c r="I46" s="25"/>
      <c r="J46" s="25"/>
      <c r="K46" s="25">
        <v>0.025902777777777775</v>
      </c>
      <c r="L46" s="25"/>
      <c r="M46" s="25"/>
      <c r="N46" s="25"/>
      <c r="O46" s="25">
        <v>0.0256712962962963</v>
      </c>
      <c r="P46" s="25"/>
      <c r="Q46" s="25"/>
      <c r="R46" s="25"/>
      <c r="S46" s="25">
        <v>0.02715277777777778</v>
      </c>
      <c r="T46" s="25"/>
      <c r="U46" s="25"/>
      <c r="V46" s="25">
        <v>0.032673611111111105</v>
      </c>
      <c r="W46" s="25"/>
      <c r="X46" s="25"/>
      <c r="Y46" s="25"/>
      <c r="Z46" s="26">
        <f aca="true" t="shared" si="26" ref="Z46:Z51">MIN(G46:Y46)</f>
        <v>0.0256712962962963</v>
      </c>
      <c r="AA46" s="26">
        <f aca="true" t="shared" si="27" ref="AA46:AA51">MAX(G46:Y46)</f>
        <v>0.032673611111111105</v>
      </c>
    </row>
    <row r="47" spans="1:27" ht="12.75">
      <c r="A47" s="27"/>
      <c r="B47" s="27"/>
      <c r="C47" s="21">
        <v>607</v>
      </c>
      <c r="D47" s="22" t="s">
        <v>76</v>
      </c>
      <c r="E47" s="23">
        <f t="shared" si="24"/>
        <v>4</v>
      </c>
      <c r="F47" s="24">
        <f t="shared" si="25"/>
        <v>0.14502314814814815</v>
      </c>
      <c r="G47" s="25"/>
      <c r="H47" s="25"/>
      <c r="I47" s="25"/>
      <c r="J47" s="25">
        <v>0.02871527777777778</v>
      </c>
      <c r="K47" s="25"/>
      <c r="L47" s="25"/>
      <c r="M47" s="25"/>
      <c r="N47" s="25">
        <v>0.028854166666666667</v>
      </c>
      <c r="O47" s="25"/>
      <c r="P47" s="25"/>
      <c r="Q47" s="25"/>
      <c r="R47" s="25">
        <v>0.03072916666666667</v>
      </c>
      <c r="S47" s="25"/>
      <c r="T47" s="25"/>
      <c r="U47" s="25">
        <v>0.05672453703703704</v>
      </c>
      <c r="V47" s="25"/>
      <c r="W47" s="25"/>
      <c r="X47" s="25"/>
      <c r="Y47" s="25"/>
      <c r="Z47" s="26">
        <f t="shared" si="26"/>
        <v>0.02871527777777778</v>
      </c>
      <c r="AA47" s="26">
        <f t="shared" si="27"/>
        <v>0.05672453703703704</v>
      </c>
    </row>
    <row r="48" spans="1:27" ht="12.75">
      <c r="A48" s="20"/>
      <c r="B48" s="20"/>
      <c r="C48" s="21">
        <v>608</v>
      </c>
      <c r="D48" s="22" t="s">
        <v>77</v>
      </c>
      <c r="E48" s="23">
        <f t="shared" si="24"/>
        <v>5</v>
      </c>
      <c r="F48" s="24">
        <f t="shared" si="25"/>
        <v>0.1254398148148148</v>
      </c>
      <c r="G48" s="25"/>
      <c r="H48" s="25">
        <v>0.02372685185185185</v>
      </c>
      <c r="I48" s="25"/>
      <c r="J48" s="25"/>
      <c r="K48" s="25"/>
      <c r="L48" s="25">
        <v>0.025208333333333333</v>
      </c>
      <c r="M48" s="25"/>
      <c r="N48" s="25"/>
      <c r="O48" s="25"/>
      <c r="P48" s="25">
        <v>0.024467592592592593</v>
      </c>
      <c r="Q48" s="25"/>
      <c r="R48" s="25"/>
      <c r="S48" s="25"/>
      <c r="T48" s="25">
        <v>0.026203703703703705</v>
      </c>
      <c r="U48" s="25"/>
      <c r="V48" s="25"/>
      <c r="W48" s="25">
        <v>0.025833333333333333</v>
      </c>
      <c r="X48" s="25"/>
      <c r="Y48" s="25"/>
      <c r="Z48" s="26">
        <f t="shared" si="26"/>
        <v>0.02372685185185185</v>
      </c>
      <c r="AA48" s="26">
        <f t="shared" si="27"/>
        <v>0.026203703703703705</v>
      </c>
    </row>
    <row r="49" spans="1:27" ht="12.75">
      <c r="A49" s="20"/>
      <c r="B49" s="20"/>
      <c r="C49" s="21">
        <v>609</v>
      </c>
      <c r="D49" s="22" t="s">
        <v>78</v>
      </c>
      <c r="E49" s="23">
        <f t="shared" si="24"/>
        <v>3</v>
      </c>
      <c r="F49" s="24">
        <f t="shared" si="25"/>
        <v>0.09024305555555555</v>
      </c>
      <c r="G49" s="25"/>
      <c r="H49" s="25"/>
      <c r="I49" s="25">
        <v>0.028703703703703703</v>
      </c>
      <c r="J49" s="25"/>
      <c r="K49" s="25"/>
      <c r="L49" s="25"/>
      <c r="M49" s="25">
        <v>0.030520833333333334</v>
      </c>
      <c r="N49" s="25"/>
      <c r="O49" s="25"/>
      <c r="P49" s="25"/>
      <c r="Q49" s="25">
        <v>0.031018518518518515</v>
      </c>
      <c r="R49" s="25"/>
      <c r="S49" s="25"/>
      <c r="T49" s="25"/>
      <c r="U49" s="25"/>
      <c r="V49" s="25"/>
      <c r="W49" s="25"/>
      <c r="X49" s="25"/>
      <c r="Y49" s="25"/>
      <c r="Z49" s="26">
        <f t="shared" si="26"/>
        <v>0.028703703703703703</v>
      </c>
      <c r="AA49" s="26">
        <f t="shared" si="27"/>
        <v>0.031018518518518515</v>
      </c>
    </row>
    <row r="50" spans="1:27" ht="12.75">
      <c r="A50" s="20"/>
      <c r="B50" s="20"/>
      <c r="C50" s="21">
        <v>610</v>
      </c>
      <c r="D50" s="22" t="s">
        <v>79</v>
      </c>
      <c r="E50" s="23">
        <f t="shared" si="24"/>
        <v>0</v>
      </c>
      <c r="F50" s="24">
        <f t="shared" si="25"/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6">
        <f t="shared" si="26"/>
        <v>0</v>
      </c>
      <c r="AA50" s="26">
        <f t="shared" si="27"/>
        <v>0</v>
      </c>
    </row>
    <row r="51" spans="1:27" ht="12.75">
      <c r="A51" s="20"/>
      <c r="B51" s="20"/>
      <c r="C51" s="21">
        <v>611</v>
      </c>
      <c r="D51" s="22" t="s">
        <v>80</v>
      </c>
      <c r="E51" s="23">
        <f t="shared" si="24"/>
        <v>0</v>
      </c>
      <c r="F51" s="24">
        <f t="shared" si="25"/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6">
        <f t="shared" si="26"/>
        <v>0</v>
      </c>
      <c r="AA51" s="26">
        <f t="shared" si="27"/>
        <v>0</v>
      </c>
    </row>
    <row r="52" spans="1:27" ht="20.25">
      <c r="A52" s="13">
        <v>8</v>
      </c>
      <c r="B52" s="13">
        <v>95</v>
      </c>
      <c r="C52" s="14"/>
      <c r="D52" s="15" t="s">
        <v>81</v>
      </c>
      <c r="E52" s="16">
        <f>SUM(E53:E58)</f>
        <v>17</v>
      </c>
      <c r="F52" s="17">
        <f>IF(E52=0,"",SUM(F53:F58))</f>
        <v>0.5127430555555555</v>
      </c>
      <c r="G52" s="18">
        <v>0.40731481481481485</v>
      </c>
      <c r="H52" s="18">
        <v>0.4328125</v>
      </c>
      <c r="I52" s="18">
        <v>0.46017361111111116</v>
      </c>
      <c r="J52" s="18">
        <v>0.48994212962962963</v>
      </c>
      <c r="K52" s="18">
        <v>0.5217708333333334</v>
      </c>
      <c r="L52" s="18">
        <v>0.5478240740740741</v>
      </c>
      <c r="M52" s="18">
        <v>0.5740162037037037</v>
      </c>
      <c r="N52" s="18">
        <v>0.6015972222222222</v>
      </c>
      <c r="O52" s="18">
        <v>0.6349884259259259</v>
      </c>
      <c r="P52" s="18">
        <v>0.6696180555555555</v>
      </c>
      <c r="Q52" s="18">
        <v>0.6960763888888889</v>
      </c>
      <c r="R52" s="18">
        <v>0.7224074074074074</v>
      </c>
      <c r="S52" s="18">
        <v>0.7515856481481481</v>
      </c>
      <c r="T52" s="18">
        <v>0.7890277777777778</v>
      </c>
      <c r="U52" s="18">
        <v>0.8286689814814815</v>
      </c>
      <c r="V52" s="18">
        <v>0.8592592592592593</v>
      </c>
      <c r="W52" s="18">
        <v>0.8886458333333334</v>
      </c>
      <c r="X52" s="18"/>
      <c r="Y52" s="18"/>
      <c r="Z52" s="19"/>
      <c r="AA52" s="19"/>
    </row>
    <row r="53" spans="1:27" ht="12.75">
      <c r="A53" s="20"/>
      <c r="B53" s="20"/>
      <c r="C53" s="21">
        <v>624</v>
      </c>
      <c r="D53" s="22" t="s">
        <v>82</v>
      </c>
      <c r="E53" s="23">
        <f aca="true" t="shared" si="28" ref="E53:E58">COUNTIF(G53:Y53,"&gt;0")</f>
        <v>4</v>
      </c>
      <c r="F53" s="24">
        <f aca="true" t="shared" si="29" ref="F53:F58">IF(E53=0,"",SUM(G53:Y53))</f>
        <v>0.11451388888888887</v>
      </c>
      <c r="G53" s="25">
        <v>0.03141203703703704</v>
      </c>
      <c r="H53" s="25"/>
      <c r="I53" s="25"/>
      <c r="J53" s="25"/>
      <c r="K53" s="25"/>
      <c r="L53" s="25">
        <v>0.026053240740740738</v>
      </c>
      <c r="M53" s="25"/>
      <c r="N53" s="25"/>
      <c r="O53" s="25"/>
      <c r="P53" s="25"/>
      <c r="Q53" s="25">
        <v>0.026458333333333334</v>
      </c>
      <c r="R53" s="25"/>
      <c r="S53" s="25"/>
      <c r="T53" s="25"/>
      <c r="U53" s="25"/>
      <c r="V53" s="25">
        <v>0.030590277777777775</v>
      </c>
      <c r="W53" s="25"/>
      <c r="X53" s="25"/>
      <c r="Y53" s="25"/>
      <c r="Z53" s="26">
        <f aca="true" t="shared" si="30" ref="Z53:Z58">MIN(G53:Y53)</f>
        <v>0.026053240740740738</v>
      </c>
      <c r="AA53" s="26">
        <f aca="true" t="shared" si="31" ref="AA53:AA58">MAX(G53:Y53)</f>
        <v>0.03141203703703704</v>
      </c>
    </row>
    <row r="54" spans="1:27" ht="12.75">
      <c r="A54" s="27"/>
      <c r="B54" s="27"/>
      <c r="C54" s="21">
        <v>625</v>
      </c>
      <c r="D54" s="22" t="s">
        <v>83</v>
      </c>
      <c r="E54" s="23">
        <f t="shared" si="28"/>
        <v>3</v>
      </c>
      <c r="F54" s="24">
        <f t="shared" si="29"/>
        <v>0.10060185185185186</v>
      </c>
      <c r="G54" s="25"/>
      <c r="H54" s="25"/>
      <c r="I54" s="25"/>
      <c r="J54" s="25">
        <v>0.029768518518518517</v>
      </c>
      <c r="K54" s="25"/>
      <c r="L54" s="25"/>
      <c r="M54" s="25"/>
      <c r="N54" s="25"/>
      <c r="O54" s="25">
        <v>0.03339120370370371</v>
      </c>
      <c r="P54" s="25"/>
      <c r="Q54" s="25"/>
      <c r="R54" s="25"/>
      <c r="S54" s="25"/>
      <c r="T54" s="25">
        <v>0.037442129629629624</v>
      </c>
      <c r="U54" s="25"/>
      <c r="V54" s="25"/>
      <c r="W54" s="25"/>
      <c r="X54" s="25"/>
      <c r="Y54" s="25"/>
      <c r="Z54" s="26">
        <f t="shared" si="30"/>
        <v>0.029768518518518517</v>
      </c>
      <c r="AA54" s="26">
        <f t="shared" si="31"/>
        <v>0.037442129629629624</v>
      </c>
    </row>
    <row r="55" spans="1:27" ht="12.75">
      <c r="A55" s="20"/>
      <c r="B55" s="20"/>
      <c r="C55" s="21">
        <v>626</v>
      </c>
      <c r="D55" s="22" t="s">
        <v>84</v>
      </c>
      <c r="E55" s="23">
        <f t="shared" si="28"/>
        <v>3</v>
      </c>
      <c r="F55" s="24">
        <f t="shared" si="29"/>
        <v>0.10609953703703705</v>
      </c>
      <c r="G55" s="25"/>
      <c r="H55" s="25"/>
      <c r="I55" s="25"/>
      <c r="J55" s="25"/>
      <c r="K55" s="25">
        <v>0.031828703703703706</v>
      </c>
      <c r="L55" s="25"/>
      <c r="M55" s="25"/>
      <c r="N55" s="25"/>
      <c r="O55" s="25"/>
      <c r="P55" s="25">
        <v>0.03462962962962963</v>
      </c>
      <c r="Q55" s="25"/>
      <c r="R55" s="25"/>
      <c r="S55" s="25"/>
      <c r="T55" s="25"/>
      <c r="U55" s="25">
        <v>0.039641203703703706</v>
      </c>
      <c r="V55" s="25"/>
      <c r="W55" s="25"/>
      <c r="X55" s="25"/>
      <c r="Y55" s="25"/>
      <c r="Z55" s="26">
        <f t="shared" si="30"/>
        <v>0.031828703703703706</v>
      </c>
      <c r="AA55" s="26">
        <f t="shared" si="31"/>
        <v>0.039641203703703706</v>
      </c>
    </row>
    <row r="56" spans="1:27" ht="12.75">
      <c r="A56" s="20"/>
      <c r="B56" s="20"/>
      <c r="C56" s="21">
        <v>627</v>
      </c>
      <c r="D56" s="22" t="s">
        <v>85</v>
      </c>
      <c r="E56" s="23">
        <f t="shared" si="28"/>
        <v>4</v>
      </c>
      <c r="F56" s="24">
        <f t="shared" si="29"/>
        <v>0.10740740740740742</v>
      </c>
      <c r="G56" s="25"/>
      <c r="H56" s="25">
        <v>0.02549768518518519</v>
      </c>
      <c r="I56" s="25"/>
      <c r="J56" s="25"/>
      <c r="K56" s="25"/>
      <c r="L56" s="25"/>
      <c r="M56" s="25">
        <v>0.02619212962962963</v>
      </c>
      <c r="N56" s="25"/>
      <c r="O56" s="25"/>
      <c r="P56" s="25"/>
      <c r="Q56" s="25"/>
      <c r="R56" s="25">
        <v>0.026331018518518517</v>
      </c>
      <c r="S56" s="25"/>
      <c r="T56" s="25"/>
      <c r="U56" s="25"/>
      <c r="V56" s="25"/>
      <c r="W56" s="25">
        <v>0.029386574074074075</v>
      </c>
      <c r="X56" s="25"/>
      <c r="Y56" s="25"/>
      <c r="Z56" s="26">
        <f t="shared" si="30"/>
        <v>0.02549768518518519</v>
      </c>
      <c r="AA56" s="26">
        <f t="shared" si="31"/>
        <v>0.029386574074074075</v>
      </c>
    </row>
    <row r="57" spans="1:27" ht="12.75">
      <c r="A57" s="20"/>
      <c r="B57" s="20"/>
      <c r="C57" s="21">
        <v>628</v>
      </c>
      <c r="D57" s="22" t="s">
        <v>86</v>
      </c>
      <c r="E57" s="23">
        <f t="shared" si="28"/>
        <v>3</v>
      </c>
      <c r="F57" s="24">
        <f t="shared" si="29"/>
        <v>0.08412037037037037</v>
      </c>
      <c r="G57" s="25"/>
      <c r="H57" s="25"/>
      <c r="I57" s="25">
        <v>0.02736111111111111</v>
      </c>
      <c r="J57" s="25"/>
      <c r="K57" s="25"/>
      <c r="L57" s="25"/>
      <c r="M57" s="25"/>
      <c r="N57" s="25">
        <v>0.02758101851851852</v>
      </c>
      <c r="O57" s="25"/>
      <c r="P57" s="25"/>
      <c r="Q57" s="25"/>
      <c r="R57" s="25"/>
      <c r="S57" s="25">
        <v>0.02917824074074074</v>
      </c>
      <c r="T57" s="25"/>
      <c r="U57" s="25"/>
      <c r="V57" s="25"/>
      <c r="W57" s="25"/>
      <c r="X57" s="25"/>
      <c r="Y57" s="25"/>
      <c r="Z57" s="26">
        <f t="shared" si="30"/>
        <v>0.02736111111111111</v>
      </c>
      <c r="AA57" s="26">
        <f t="shared" si="31"/>
        <v>0.02917824074074074</v>
      </c>
    </row>
    <row r="58" spans="1:27" ht="12.75">
      <c r="A58" s="20"/>
      <c r="B58" s="20"/>
      <c r="C58" s="21">
        <v>629</v>
      </c>
      <c r="D58" s="22" t="s">
        <v>87</v>
      </c>
      <c r="E58" s="23">
        <f t="shared" si="28"/>
        <v>0</v>
      </c>
      <c r="F58" s="24">
        <f t="shared" si="29"/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6">
        <f t="shared" si="30"/>
        <v>0</v>
      </c>
      <c r="AA58" s="26">
        <f t="shared" si="31"/>
        <v>0</v>
      </c>
    </row>
    <row r="59" spans="1:27" ht="20.25">
      <c r="A59" s="13">
        <v>9</v>
      </c>
      <c r="B59" s="13">
        <v>98</v>
      </c>
      <c r="C59" s="14"/>
      <c r="D59" s="15" t="s">
        <v>88</v>
      </c>
      <c r="E59" s="16">
        <f>SUM(E60:E65)</f>
        <v>17</v>
      </c>
      <c r="F59" s="17">
        <f>IF(E59=0,"",SUM(F60:F65))</f>
        <v>0.5182870370370372</v>
      </c>
      <c r="G59" s="18">
        <v>0.4053587962962963</v>
      </c>
      <c r="H59" s="18">
        <v>0.43490740740740735</v>
      </c>
      <c r="I59" s="18">
        <v>0.46532407407407406</v>
      </c>
      <c r="J59" s="18">
        <v>0.4939351851851852</v>
      </c>
      <c r="K59" s="18">
        <v>0.5205902777777778</v>
      </c>
      <c r="L59" s="18">
        <v>0.5445833333333333</v>
      </c>
      <c r="M59" s="18">
        <v>0.5820601851851852</v>
      </c>
      <c r="N59" s="18">
        <v>0.6109490740740741</v>
      </c>
      <c r="O59" s="18">
        <v>0.6405671296296297</v>
      </c>
      <c r="P59" s="18">
        <v>0.6697800925925925</v>
      </c>
      <c r="Q59" s="18">
        <v>0.6968865740740741</v>
      </c>
      <c r="R59" s="18">
        <v>0.734212962962963</v>
      </c>
      <c r="S59" s="18">
        <v>0.7678472222222222</v>
      </c>
      <c r="T59" s="18">
        <v>0.8025694444444444</v>
      </c>
      <c r="U59" s="18">
        <v>0.8343981481481482</v>
      </c>
      <c r="V59" s="18">
        <v>0.8626041666666667</v>
      </c>
      <c r="W59" s="18">
        <v>0.8941898148148147</v>
      </c>
      <c r="X59" s="18"/>
      <c r="Y59" s="18"/>
      <c r="Z59" s="19"/>
      <c r="AA59" s="19"/>
    </row>
    <row r="60" spans="1:27" ht="12.75">
      <c r="A60" s="20"/>
      <c r="B60" s="20"/>
      <c r="C60" s="21">
        <v>630</v>
      </c>
      <c r="D60" s="22" t="s">
        <v>89</v>
      </c>
      <c r="E60" s="23">
        <f aca="true" t="shared" si="32" ref="E60:E65">COUNTIF(G60:Y60,"&gt;0")</f>
        <v>3</v>
      </c>
      <c r="F60" s="24">
        <f aca="true" t="shared" si="33" ref="F60:F65">IF(E60=0,"",SUM(G60:Y60))</f>
        <v>0.09145833333333334</v>
      </c>
      <c r="G60" s="25"/>
      <c r="H60" s="25"/>
      <c r="I60" s="25"/>
      <c r="J60" s="25">
        <v>0.028611111111111115</v>
      </c>
      <c r="K60" s="25"/>
      <c r="L60" s="25"/>
      <c r="M60" s="25"/>
      <c r="N60" s="25"/>
      <c r="O60" s="25"/>
      <c r="P60" s="25">
        <v>0.029212962962962965</v>
      </c>
      <c r="Q60" s="25"/>
      <c r="R60" s="25"/>
      <c r="S60" s="25">
        <v>0.03363425925925926</v>
      </c>
      <c r="T60" s="25"/>
      <c r="U60" s="25"/>
      <c r="V60" s="25"/>
      <c r="W60" s="25"/>
      <c r="X60" s="25"/>
      <c r="Y60" s="25"/>
      <c r="Z60" s="26">
        <f aca="true" t="shared" si="34" ref="Z60:Z65">MIN(G60:Y60)</f>
        <v>0.028611111111111115</v>
      </c>
      <c r="AA60" s="26">
        <f aca="true" t="shared" si="35" ref="AA60:AA65">MAX(G60:Y60)</f>
        <v>0.03363425925925926</v>
      </c>
    </row>
    <row r="61" spans="1:27" ht="12.75">
      <c r="A61" s="27"/>
      <c r="B61" s="27"/>
      <c r="C61" s="21">
        <v>631</v>
      </c>
      <c r="D61" s="22" t="s">
        <v>90</v>
      </c>
      <c r="E61" s="23">
        <f t="shared" si="32"/>
        <v>3</v>
      </c>
      <c r="F61" s="24">
        <f t="shared" si="33"/>
        <v>0.09026620370370371</v>
      </c>
      <c r="G61" s="25"/>
      <c r="H61" s="25">
        <v>0.02954861111111111</v>
      </c>
      <c r="I61" s="25"/>
      <c r="J61" s="25"/>
      <c r="K61" s="25"/>
      <c r="L61" s="25"/>
      <c r="M61" s="25"/>
      <c r="N61" s="25">
        <v>0.02888888888888889</v>
      </c>
      <c r="O61" s="25"/>
      <c r="P61" s="25"/>
      <c r="Q61" s="25"/>
      <c r="R61" s="25"/>
      <c r="S61" s="25"/>
      <c r="T61" s="25"/>
      <c r="U61" s="25">
        <v>0.031828703703703706</v>
      </c>
      <c r="V61" s="25"/>
      <c r="W61" s="25"/>
      <c r="X61" s="25"/>
      <c r="Y61" s="25"/>
      <c r="Z61" s="26">
        <f t="shared" si="34"/>
        <v>0.02888888888888889</v>
      </c>
      <c r="AA61" s="26">
        <f t="shared" si="35"/>
        <v>0.031828703703703706</v>
      </c>
    </row>
    <row r="62" spans="1:27" ht="12.75">
      <c r="A62" s="20"/>
      <c r="B62" s="20"/>
      <c r="C62" s="21">
        <v>632</v>
      </c>
      <c r="D62" s="22" t="s">
        <v>91</v>
      </c>
      <c r="E62" s="23">
        <f t="shared" si="32"/>
        <v>3</v>
      </c>
      <c r="F62" s="24">
        <f t="shared" si="33"/>
        <v>0.08534722222222221</v>
      </c>
      <c r="G62" s="25"/>
      <c r="H62" s="25"/>
      <c r="I62" s="25"/>
      <c r="J62" s="25"/>
      <c r="K62" s="25">
        <v>0.02665509259259259</v>
      </c>
      <c r="L62" s="25"/>
      <c r="M62" s="25"/>
      <c r="N62" s="25"/>
      <c r="O62" s="25"/>
      <c r="P62" s="25"/>
      <c r="Q62" s="25">
        <v>0.02710648148148148</v>
      </c>
      <c r="R62" s="25"/>
      <c r="S62" s="25"/>
      <c r="T62" s="25"/>
      <c r="U62" s="25"/>
      <c r="V62" s="25"/>
      <c r="W62" s="25">
        <v>0.03158564814814815</v>
      </c>
      <c r="X62" s="25"/>
      <c r="Y62" s="25"/>
      <c r="Z62" s="26">
        <f t="shared" si="34"/>
        <v>0.02665509259259259</v>
      </c>
      <c r="AA62" s="26">
        <f t="shared" si="35"/>
        <v>0.03158564814814815</v>
      </c>
    </row>
    <row r="63" spans="1:27" ht="12.75">
      <c r="A63" s="20"/>
      <c r="B63" s="20"/>
      <c r="C63" s="21">
        <v>633</v>
      </c>
      <c r="D63" s="22" t="s">
        <v>92</v>
      </c>
      <c r="E63" s="23">
        <f t="shared" si="32"/>
        <v>3</v>
      </c>
      <c r="F63" s="24">
        <f t="shared" si="33"/>
        <v>0.0816550925925926</v>
      </c>
      <c r="G63" s="25">
        <v>0.029456018518518517</v>
      </c>
      <c r="H63" s="25"/>
      <c r="I63" s="25"/>
      <c r="J63" s="25"/>
      <c r="K63" s="25"/>
      <c r="L63" s="25">
        <v>0.023993055555555556</v>
      </c>
      <c r="M63" s="25"/>
      <c r="N63" s="25"/>
      <c r="O63" s="25"/>
      <c r="P63" s="25"/>
      <c r="Q63" s="25"/>
      <c r="R63" s="25"/>
      <c r="S63" s="25"/>
      <c r="T63" s="25"/>
      <c r="U63" s="25"/>
      <c r="V63" s="25">
        <v>0.02820601851851852</v>
      </c>
      <c r="W63" s="25"/>
      <c r="X63" s="25"/>
      <c r="Y63" s="25"/>
      <c r="Z63" s="26">
        <f t="shared" si="34"/>
        <v>0.023993055555555556</v>
      </c>
      <c r="AA63" s="26">
        <f t="shared" si="35"/>
        <v>0.029456018518518517</v>
      </c>
    </row>
    <row r="64" spans="1:27" ht="12.75">
      <c r="A64" s="20"/>
      <c r="B64" s="20"/>
      <c r="C64" s="21">
        <v>634</v>
      </c>
      <c r="D64" s="22" t="s">
        <v>93</v>
      </c>
      <c r="E64" s="23">
        <f t="shared" si="32"/>
        <v>3</v>
      </c>
      <c r="F64" s="24">
        <f t="shared" si="33"/>
        <v>0.09475694444444444</v>
      </c>
      <c r="G64" s="25"/>
      <c r="H64" s="25"/>
      <c r="I64" s="25">
        <v>0.030416666666666665</v>
      </c>
      <c r="J64" s="25"/>
      <c r="K64" s="25"/>
      <c r="L64" s="25"/>
      <c r="M64" s="25"/>
      <c r="N64" s="25"/>
      <c r="O64" s="25">
        <v>0.029618055555555554</v>
      </c>
      <c r="P64" s="25"/>
      <c r="Q64" s="25"/>
      <c r="R64" s="25"/>
      <c r="S64" s="25"/>
      <c r="T64" s="25">
        <v>0.034722222222222224</v>
      </c>
      <c r="U64" s="25"/>
      <c r="V64" s="25"/>
      <c r="W64" s="25"/>
      <c r="X64" s="25"/>
      <c r="Y64" s="25"/>
      <c r="Z64" s="26">
        <f t="shared" si="34"/>
        <v>0.029618055555555554</v>
      </c>
      <c r="AA64" s="26">
        <f t="shared" si="35"/>
        <v>0.034722222222222224</v>
      </c>
    </row>
    <row r="65" spans="1:27" ht="12.75">
      <c r="A65" s="20"/>
      <c r="B65" s="20"/>
      <c r="C65" s="21">
        <v>635</v>
      </c>
      <c r="D65" s="22" t="s">
        <v>94</v>
      </c>
      <c r="E65" s="23">
        <f t="shared" si="32"/>
        <v>2</v>
      </c>
      <c r="F65" s="24">
        <f t="shared" si="33"/>
        <v>0.07480324074074074</v>
      </c>
      <c r="G65" s="25"/>
      <c r="H65" s="25"/>
      <c r="I65" s="25"/>
      <c r="J65" s="25"/>
      <c r="K65" s="25"/>
      <c r="L65" s="25"/>
      <c r="M65" s="25">
        <v>0.03747685185185185</v>
      </c>
      <c r="N65" s="25"/>
      <c r="O65" s="25"/>
      <c r="P65" s="25"/>
      <c r="Q65" s="25"/>
      <c r="R65" s="25">
        <v>0.03732638888888889</v>
      </c>
      <c r="S65" s="25"/>
      <c r="T65" s="25"/>
      <c r="U65" s="25"/>
      <c r="V65" s="25"/>
      <c r="W65" s="25"/>
      <c r="X65" s="25"/>
      <c r="Y65" s="25"/>
      <c r="Z65" s="26">
        <f t="shared" si="34"/>
        <v>0.03732638888888889</v>
      </c>
      <c r="AA65" s="26">
        <f t="shared" si="35"/>
        <v>0.03747685185185185</v>
      </c>
    </row>
    <row r="66" spans="1:27" ht="20.25">
      <c r="A66" s="13">
        <v>10</v>
      </c>
      <c r="B66" s="13">
        <v>102</v>
      </c>
      <c r="C66" s="14"/>
      <c r="D66" s="15" t="s">
        <v>95</v>
      </c>
      <c r="E66" s="16">
        <f>SUM(E67:E72)</f>
        <v>17</v>
      </c>
      <c r="F66" s="17">
        <f>IF(E66=0,"",SUM(F67:F72))</f>
        <v>0.5224305555555556</v>
      </c>
      <c r="G66" s="18">
        <v>0.4045370370370371</v>
      </c>
      <c r="H66" s="18">
        <v>0.43895833333333334</v>
      </c>
      <c r="I66" s="18">
        <v>0.46640046296296295</v>
      </c>
      <c r="J66" s="18">
        <v>0.4977199074074074</v>
      </c>
      <c r="K66" s="18">
        <v>0.5259722222222222</v>
      </c>
      <c r="L66" s="18">
        <v>0.5534375</v>
      </c>
      <c r="M66" s="18">
        <v>0.5815393518518518</v>
      </c>
      <c r="N66" s="18">
        <v>0.6114351851851852</v>
      </c>
      <c r="O66" s="18">
        <v>0.6431018518518519</v>
      </c>
      <c r="P66" s="18">
        <v>0.6720486111111111</v>
      </c>
      <c r="Q66" s="18">
        <v>0.6996180555555555</v>
      </c>
      <c r="R66" s="18">
        <v>0.7280555555555556</v>
      </c>
      <c r="S66" s="18">
        <v>0.7625578703703703</v>
      </c>
      <c r="T66" s="18">
        <v>0.8038773148148147</v>
      </c>
      <c r="U66" s="18">
        <v>0.8358912037037037</v>
      </c>
      <c r="V66" s="18">
        <v>0.866238425925926</v>
      </c>
      <c r="W66" s="18">
        <v>0.8983333333333333</v>
      </c>
      <c r="X66" s="18"/>
      <c r="Y66" s="18"/>
      <c r="Z66" s="19"/>
      <c r="AA66" s="19"/>
    </row>
    <row r="67" spans="1:27" ht="12.75">
      <c r="A67" s="20"/>
      <c r="B67" s="20"/>
      <c r="C67" s="21">
        <v>654</v>
      </c>
      <c r="D67" s="22" t="s">
        <v>96</v>
      </c>
      <c r="E67" s="23">
        <f aca="true" t="shared" si="36" ref="E67:E72">COUNTIF(G67:Y67,"&gt;0")</f>
        <v>4</v>
      </c>
      <c r="F67" s="24">
        <f aca="true" t="shared" si="37" ref="F67:F72">IF(E67=0,"",SUM(G67:Y67))</f>
        <v>0.1140162037037037</v>
      </c>
      <c r="G67" s="25">
        <v>0.028634259259259262</v>
      </c>
      <c r="H67" s="25"/>
      <c r="I67" s="25"/>
      <c r="J67" s="25"/>
      <c r="K67" s="25"/>
      <c r="L67" s="25">
        <v>0.027465277777777772</v>
      </c>
      <c r="M67" s="25"/>
      <c r="N67" s="25"/>
      <c r="O67" s="25"/>
      <c r="P67" s="25"/>
      <c r="Q67" s="25">
        <v>0.02756944444444445</v>
      </c>
      <c r="R67" s="25"/>
      <c r="S67" s="25"/>
      <c r="T67" s="25"/>
      <c r="U67" s="25"/>
      <c r="V67" s="25">
        <v>0.030347222222222223</v>
      </c>
      <c r="W67" s="25"/>
      <c r="X67" s="25"/>
      <c r="Y67" s="25"/>
      <c r="Z67" s="26">
        <f aca="true" t="shared" si="38" ref="Z67:Z72">MIN(G67:Y67)</f>
        <v>0.027465277777777772</v>
      </c>
      <c r="AA67" s="26">
        <f aca="true" t="shared" si="39" ref="AA67:AA72">MAX(G67:Y67)</f>
        <v>0.030347222222222223</v>
      </c>
    </row>
    <row r="68" spans="1:27" ht="12.75">
      <c r="A68" s="27"/>
      <c r="B68" s="27"/>
      <c r="C68" s="21">
        <v>655</v>
      </c>
      <c r="D68" s="22" t="s">
        <v>97</v>
      </c>
      <c r="E68" s="23">
        <f t="shared" si="36"/>
        <v>4</v>
      </c>
      <c r="F68" s="24">
        <f t="shared" si="37"/>
        <v>0.12305555555555556</v>
      </c>
      <c r="G68" s="25"/>
      <c r="H68" s="25">
        <v>0.0344212962962963</v>
      </c>
      <c r="I68" s="25"/>
      <c r="J68" s="25"/>
      <c r="K68" s="25"/>
      <c r="L68" s="25"/>
      <c r="M68" s="25">
        <v>0.028101851851851854</v>
      </c>
      <c r="N68" s="25"/>
      <c r="O68" s="25"/>
      <c r="P68" s="25"/>
      <c r="Q68" s="25"/>
      <c r="R68" s="25">
        <v>0.0284375</v>
      </c>
      <c r="S68" s="25"/>
      <c r="T68" s="25"/>
      <c r="U68" s="25"/>
      <c r="V68" s="25"/>
      <c r="W68" s="25">
        <v>0.03209490740740741</v>
      </c>
      <c r="X68" s="25"/>
      <c r="Y68" s="25"/>
      <c r="Z68" s="26">
        <f t="shared" si="38"/>
        <v>0.028101851851851854</v>
      </c>
      <c r="AA68" s="26">
        <f t="shared" si="39"/>
        <v>0.0344212962962963</v>
      </c>
    </row>
    <row r="69" spans="1:27" ht="12.75">
      <c r="A69" s="20"/>
      <c r="B69" s="20"/>
      <c r="C69" s="21">
        <v>656</v>
      </c>
      <c r="D69" s="22" t="s">
        <v>98</v>
      </c>
      <c r="E69" s="23">
        <f t="shared" si="36"/>
        <v>0</v>
      </c>
      <c r="F69" s="24">
        <f t="shared" si="37"/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6">
        <f t="shared" si="38"/>
        <v>0</v>
      </c>
      <c r="AA69" s="26">
        <f t="shared" si="39"/>
        <v>0</v>
      </c>
    </row>
    <row r="70" spans="1:27" ht="12.75">
      <c r="A70" s="20"/>
      <c r="B70" s="20"/>
      <c r="C70" s="21">
        <v>657</v>
      </c>
      <c r="D70" s="22" t="s">
        <v>99</v>
      </c>
      <c r="E70" s="23">
        <f t="shared" si="36"/>
        <v>3</v>
      </c>
      <c r="F70" s="24">
        <f t="shared" si="37"/>
        <v>0.09865740740740742</v>
      </c>
      <c r="G70" s="25"/>
      <c r="H70" s="25"/>
      <c r="I70" s="25">
        <v>0.027442129629629632</v>
      </c>
      <c r="J70" s="25"/>
      <c r="K70" s="25"/>
      <c r="L70" s="25"/>
      <c r="M70" s="25"/>
      <c r="N70" s="25">
        <v>0.02989583333333333</v>
      </c>
      <c r="O70" s="25"/>
      <c r="P70" s="25"/>
      <c r="Q70" s="25"/>
      <c r="R70" s="25"/>
      <c r="S70" s="25"/>
      <c r="T70" s="25">
        <v>0.04131944444444444</v>
      </c>
      <c r="U70" s="25"/>
      <c r="V70" s="25"/>
      <c r="W70" s="25"/>
      <c r="X70" s="25"/>
      <c r="Y70" s="25"/>
      <c r="Z70" s="26">
        <f t="shared" si="38"/>
        <v>0.027442129629629632</v>
      </c>
      <c r="AA70" s="26">
        <f t="shared" si="39"/>
        <v>0.04131944444444444</v>
      </c>
    </row>
    <row r="71" spans="1:27" ht="12.75">
      <c r="A71" s="20"/>
      <c r="B71" s="20"/>
      <c r="C71" s="21">
        <v>658</v>
      </c>
      <c r="D71" s="22" t="s">
        <v>100</v>
      </c>
      <c r="E71" s="23">
        <f t="shared" si="36"/>
        <v>3</v>
      </c>
      <c r="F71" s="24">
        <f t="shared" si="37"/>
        <v>0.09748842592592594</v>
      </c>
      <c r="G71" s="25"/>
      <c r="H71" s="25"/>
      <c r="I71" s="25"/>
      <c r="J71" s="25">
        <v>0.03131944444444445</v>
      </c>
      <c r="K71" s="25"/>
      <c r="L71" s="25"/>
      <c r="M71" s="25"/>
      <c r="N71" s="25"/>
      <c r="O71" s="25">
        <v>0.03166666666666667</v>
      </c>
      <c r="P71" s="25"/>
      <c r="Q71" s="25"/>
      <c r="R71" s="25"/>
      <c r="S71" s="25">
        <v>0.03450231481481481</v>
      </c>
      <c r="T71" s="25"/>
      <c r="U71" s="25"/>
      <c r="V71" s="25"/>
      <c r="W71" s="25"/>
      <c r="X71" s="25"/>
      <c r="Y71" s="25"/>
      <c r="Z71" s="26">
        <f t="shared" si="38"/>
        <v>0.03131944444444445</v>
      </c>
      <c r="AA71" s="26">
        <f t="shared" si="39"/>
        <v>0.03450231481481481</v>
      </c>
    </row>
    <row r="72" spans="1:27" ht="12.75">
      <c r="A72" s="20"/>
      <c r="B72" s="20"/>
      <c r="C72" s="21">
        <v>659</v>
      </c>
      <c r="D72" s="22" t="s">
        <v>101</v>
      </c>
      <c r="E72" s="23">
        <f t="shared" si="36"/>
        <v>3</v>
      </c>
      <c r="F72" s="24">
        <f t="shared" si="37"/>
        <v>0.08921296296296297</v>
      </c>
      <c r="G72" s="25"/>
      <c r="H72" s="25"/>
      <c r="I72" s="25"/>
      <c r="J72" s="25"/>
      <c r="K72" s="25">
        <v>0.028252314814814813</v>
      </c>
      <c r="L72" s="25"/>
      <c r="M72" s="25"/>
      <c r="N72" s="25"/>
      <c r="O72" s="25"/>
      <c r="P72" s="25">
        <v>0.028946759259259255</v>
      </c>
      <c r="Q72" s="25"/>
      <c r="R72" s="25"/>
      <c r="S72" s="25"/>
      <c r="T72" s="25"/>
      <c r="U72" s="25">
        <v>0.03201388888888889</v>
      </c>
      <c r="V72" s="25"/>
      <c r="W72" s="25"/>
      <c r="X72" s="25"/>
      <c r="Y72" s="25"/>
      <c r="Z72" s="26">
        <f t="shared" si="38"/>
        <v>0.028252314814814813</v>
      </c>
      <c r="AA72" s="26">
        <f t="shared" si="39"/>
        <v>0.03201388888888889</v>
      </c>
    </row>
    <row r="73" spans="1:27" ht="20.25">
      <c r="A73" s="13">
        <v>11</v>
      </c>
      <c r="B73" s="13">
        <v>107</v>
      </c>
      <c r="C73" s="14"/>
      <c r="D73" s="15" t="s">
        <v>102</v>
      </c>
      <c r="E73" s="16">
        <f>SUM(E74:E79)</f>
        <v>17</v>
      </c>
      <c r="F73" s="17">
        <f>IF(E73=0,"",SUM(F74:F79))</f>
        <v>0.533611111111111</v>
      </c>
      <c r="G73" s="18">
        <v>0.4109606481481482</v>
      </c>
      <c r="H73" s="18">
        <v>0.44013888888888886</v>
      </c>
      <c r="I73" s="18">
        <v>0.4688541666666666</v>
      </c>
      <c r="J73" s="18">
        <v>0.4972916666666667</v>
      </c>
      <c r="K73" s="18">
        <v>0.5266898148148148</v>
      </c>
      <c r="L73" s="18">
        <v>0.5583680555555556</v>
      </c>
      <c r="M73" s="18">
        <v>0.5898032407407408</v>
      </c>
      <c r="N73" s="18">
        <v>0.6185185185185186</v>
      </c>
      <c r="O73" s="18">
        <v>0.6466898148148148</v>
      </c>
      <c r="P73" s="18">
        <v>0.6748842592592593</v>
      </c>
      <c r="Q73" s="18">
        <v>0.7031944444444443</v>
      </c>
      <c r="R73" s="18">
        <v>0.7350231481481481</v>
      </c>
      <c r="S73" s="18">
        <v>0.7701041666666667</v>
      </c>
      <c r="T73" s="18">
        <v>0.8033101851851852</v>
      </c>
      <c r="U73" s="18">
        <v>0.8354398148148148</v>
      </c>
      <c r="V73" s="18">
        <v>0.8734375</v>
      </c>
      <c r="W73" s="18">
        <v>0.9095138888888888</v>
      </c>
      <c r="X73" s="18"/>
      <c r="Y73" s="18"/>
      <c r="Z73" s="19"/>
      <c r="AA73" s="19"/>
    </row>
    <row r="74" spans="1:27" ht="12.75">
      <c r="A74" s="20"/>
      <c r="B74" s="20"/>
      <c r="C74" s="21">
        <v>648</v>
      </c>
      <c r="D74" s="22" t="s">
        <v>103</v>
      </c>
      <c r="E74" s="23">
        <f aca="true" t="shared" si="40" ref="E74:E79">COUNTIF(G74:Y74,"&gt;0")</f>
        <v>3</v>
      </c>
      <c r="F74" s="24">
        <f aca="true" t="shared" si="41" ref="F74:F79">IF(E74=0,"",SUM(G74:Y74))</f>
        <v>0.0900925925925926</v>
      </c>
      <c r="G74" s="25"/>
      <c r="H74" s="25"/>
      <c r="I74" s="25">
        <v>0.02871527777777778</v>
      </c>
      <c r="J74" s="25"/>
      <c r="K74" s="25"/>
      <c r="L74" s="25"/>
      <c r="M74" s="25"/>
      <c r="N74" s="25"/>
      <c r="O74" s="25">
        <v>0.028171296296296302</v>
      </c>
      <c r="P74" s="25"/>
      <c r="Q74" s="25"/>
      <c r="R74" s="25"/>
      <c r="S74" s="25"/>
      <c r="T74" s="25">
        <v>0.03320601851851852</v>
      </c>
      <c r="U74" s="25"/>
      <c r="V74" s="25"/>
      <c r="W74" s="25"/>
      <c r="X74" s="25"/>
      <c r="Y74" s="25"/>
      <c r="Z74" s="26">
        <f aca="true" t="shared" si="42" ref="Z74:Z79">MIN(G74:Y74)</f>
        <v>0.028171296296296302</v>
      </c>
      <c r="AA74" s="26">
        <f aca="true" t="shared" si="43" ref="AA74:AA79">MAX(G74:Y74)</f>
        <v>0.03320601851851852</v>
      </c>
    </row>
    <row r="75" spans="1:27" ht="12.75">
      <c r="A75" s="27"/>
      <c r="B75" s="27"/>
      <c r="C75" s="21">
        <v>649</v>
      </c>
      <c r="D75" s="22" t="s">
        <v>104</v>
      </c>
      <c r="E75" s="23">
        <f t="shared" si="40"/>
        <v>2</v>
      </c>
      <c r="F75" s="24">
        <f t="shared" si="41"/>
        <v>0.057893518518518525</v>
      </c>
      <c r="G75" s="25"/>
      <c r="H75" s="25">
        <v>0.02917824074074074</v>
      </c>
      <c r="I75" s="25"/>
      <c r="J75" s="25"/>
      <c r="K75" s="25"/>
      <c r="L75" s="25"/>
      <c r="M75" s="25"/>
      <c r="N75" s="25">
        <v>0.02871527777777778</v>
      </c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6">
        <f t="shared" si="42"/>
        <v>0.02871527777777778</v>
      </c>
      <c r="AA75" s="26">
        <f t="shared" si="43"/>
        <v>0.02917824074074074</v>
      </c>
    </row>
    <row r="76" spans="1:27" ht="12.75">
      <c r="A76" s="20"/>
      <c r="B76" s="20"/>
      <c r="C76" s="21">
        <v>650</v>
      </c>
      <c r="D76" s="22" t="s">
        <v>105</v>
      </c>
      <c r="E76" s="23">
        <f t="shared" si="40"/>
        <v>3</v>
      </c>
      <c r="F76" s="24">
        <f t="shared" si="41"/>
        <v>0.09958333333333333</v>
      </c>
      <c r="G76" s="25"/>
      <c r="H76" s="25"/>
      <c r="I76" s="25"/>
      <c r="J76" s="25"/>
      <c r="K76" s="25"/>
      <c r="L76" s="25">
        <v>0.03167824074074074</v>
      </c>
      <c r="M76" s="25"/>
      <c r="N76" s="25"/>
      <c r="O76" s="25"/>
      <c r="P76" s="25"/>
      <c r="Q76" s="25"/>
      <c r="R76" s="25">
        <v>0.031828703703703706</v>
      </c>
      <c r="S76" s="25"/>
      <c r="T76" s="25"/>
      <c r="U76" s="25"/>
      <c r="V76" s="25"/>
      <c r="W76" s="25">
        <v>0.03607638888888889</v>
      </c>
      <c r="X76" s="25"/>
      <c r="Y76" s="25"/>
      <c r="Z76" s="26">
        <f t="shared" si="42"/>
        <v>0.03167824074074074</v>
      </c>
      <c r="AA76" s="26">
        <f t="shared" si="43"/>
        <v>0.03607638888888889</v>
      </c>
    </row>
    <row r="77" spans="1:27" ht="12.75">
      <c r="A77" s="20"/>
      <c r="B77" s="20"/>
      <c r="C77" s="21">
        <v>651</v>
      </c>
      <c r="D77" s="22" t="s">
        <v>106</v>
      </c>
      <c r="E77" s="23">
        <f t="shared" si="40"/>
        <v>3</v>
      </c>
      <c r="F77" s="24">
        <f t="shared" si="41"/>
        <v>0.10157407407407407</v>
      </c>
      <c r="G77" s="25">
        <v>0.03505787037037037</v>
      </c>
      <c r="H77" s="25"/>
      <c r="I77" s="25"/>
      <c r="J77" s="25"/>
      <c r="K77" s="25"/>
      <c r="L77" s="25"/>
      <c r="M77" s="25">
        <v>0.031435185185185184</v>
      </c>
      <c r="N77" s="25"/>
      <c r="O77" s="25"/>
      <c r="P77" s="25"/>
      <c r="Q77" s="25"/>
      <c r="R77" s="25"/>
      <c r="S77" s="25">
        <v>0.03508101851851852</v>
      </c>
      <c r="T77" s="25"/>
      <c r="U77" s="25"/>
      <c r="V77" s="25"/>
      <c r="W77" s="25"/>
      <c r="X77" s="25"/>
      <c r="Y77" s="25"/>
      <c r="Z77" s="26">
        <f t="shared" si="42"/>
        <v>0.031435185185185184</v>
      </c>
      <c r="AA77" s="26">
        <f t="shared" si="43"/>
        <v>0.03508101851851852</v>
      </c>
    </row>
    <row r="78" spans="1:27" ht="12.75">
      <c r="A78" s="20"/>
      <c r="B78" s="20"/>
      <c r="C78" s="21">
        <v>652</v>
      </c>
      <c r="D78" s="22" t="s">
        <v>107</v>
      </c>
      <c r="E78" s="23">
        <f t="shared" si="40"/>
        <v>3</v>
      </c>
      <c r="F78" s="24">
        <f t="shared" si="41"/>
        <v>0.08876157407407406</v>
      </c>
      <c r="G78" s="25"/>
      <c r="H78" s="25"/>
      <c r="I78" s="25"/>
      <c r="J78" s="25">
        <v>0.0284375</v>
      </c>
      <c r="K78" s="25"/>
      <c r="L78" s="25"/>
      <c r="M78" s="25"/>
      <c r="N78" s="25"/>
      <c r="O78" s="25"/>
      <c r="P78" s="25">
        <v>0.028194444444444442</v>
      </c>
      <c r="Q78" s="25"/>
      <c r="R78" s="25"/>
      <c r="S78" s="25"/>
      <c r="T78" s="25"/>
      <c r="U78" s="25">
        <v>0.032129629629629626</v>
      </c>
      <c r="V78" s="25"/>
      <c r="W78" s="25"/>
      <c r="X78" s="25"/>
      <c r="Y78" s="25"/>
      <c r="Z78" s="26">
        <f t="shared" si="42"/>
        <v>0.028194444444444442</v>
      </c>
      <c r="AA78" s="26">
        <f t="shared" si="43"/>
        <v>0.032129629629629626</v>
      </c>
    </row>
    <row r="79" spans="1:27" ht="12.75">
      <c r="A79" s="20"/>
      <c r="B79" s="20"/>
      <c r="C79" s="21">
        <v>653</v>
      </c>
      <c r="D79" s="22" t="s">
        <v>108</v>
      </c>
      <c r="E79" s="23">
        <f t="shared" si="40"/>
        <v>3</v>
      </c>
      <c r="F79" s="24">
        <f t="shared" si="41"/>
        <v>0.09570601851851851</v>
      </c>
      <c r="G79" s="25"/>
      <c r="H79" s="25"/>
      <c r="I79" s="25"/>
      <c r="J79" s="25"/>
      <c r="K79" s="25">
        <v>0.02939814814814815</v>
      </c>
      <c r="L79" s="25"/>
      <c r="M79" s="25"/>
      <c r="N79" s="25"/>
      <c r="O79" s="25"/>
      <c r="P79" s="25"/>
      <c r="Q79" s="25">
        <v>0.028310185185185185</v>
      </c>
      <c r="R79" s="25"/>
      <c r="S79" s="25"/>
      <c r="T79" s="25"/>
      <c r="U79" s="25"/>
      <c r="V79" s="25">
        <v>0.03799768518518518</v>
      </c>
      <c r="W79" s="25"/>
      <c r="X79" s="25"/>
      <c r="Y79" s="25"/>
      <c r="Z79" s="26">
        <f t="shared" si="42"/>
        <v>0.028310185185185185</v>
      </c>
      <c r="AA79" s="26">
        <f t="shared" si="43"/>
        <v>0.03799768518518518</v>
      </c>
    </row>
    <row r="80" spans="1:27" ht="20.25">
      <c r="A80" s="13">
        <v>12</v>
      </c>
      <c r="B80" s="13">
        <v>112</v>
      </c>
      <c r="C80" s="14"/>
      <c r="D80" s="15" t="s">
        <v>109</v>
      </c>
      <c r="E80" s="16">
        <f>SUM(E81:E86)</f>
        <v>16</v>
      </c>
      <c r="F80" s="17">
        <f>IF(E80=0,"",SUM(F81:F86))</f>
        <v>0.4966203703703704</v>
      </c>
      <c r="G80" s="18">
        <v>0.4065856481481482</v>
      </c>
      <c r="H80" s="18">
        <v>0.43605324074074076</v>
      </c>
      <c r="I80" s="18">
        <v>0.46109953703703704</v>
      </c>
      <c r="J80" s="18">
        <v>0.49868055555555557</v>
      </c>
      <c r="K80" s="18">
        <v>0.5268865740740741</v>
      </c>
      <c r="L80" s="18">
        <v>0.5537847222222222</v>
      </c>
      <c r="M80" s="18">
        <v>0.5839004629629629</v>
      </c>
      <c r="N80" s="18">
        <v>0.608587962962963</v>
      </c>
      <c r="O80" s="18">
        <v>0.6460648148148148</v>
      </c>
      <c r="P80" s="18">
        <v>0.6732754629629629</v>
      </c>
      <c r="Q80" s="18">
        <v>0.7085300925925927</v>
      </c>
      <c r="R80" s="18">
        <v>0.7384953703703704</v>
      </c>
      <c r="S80" s="18">
        <v>0.7648842592592593</v>
      </c>
      <c r="T80" s="18">
        <v>0.7956828703703703</v>
      </c>
      <c r="U80" s="18">
        <v>0.8421296296296297</v>
      </c>
      <c r="V80" s="18">
        <v>0.8725231481481481</v>
      </c>
      <c r="W80" s="18"/>
      <c r="X80" s="18"/>
      <c r="Y80" s="18"/>
      <c r="Z80" s="19"/>
      <c r="AA80" s="19"/>
    </row>
    <row r="81" spans="1:27" ht="12.75">
      <c r="A81" s="20"/>
      <c r="B81" s="20"/>
      <c r="C81" s="21">
        <v>684</v>
      </c>
      <c r="D81" s="22" t="s">
        <v>110</v>
      </c>
      <c r="E81" s="23">
        <f aca="true" t="shared" si="44" ref="E81:E86">COUNTIF(G81:Y81,"&gt;0")</f>
        <v>5</v>
      </c>
      <c r="F81" s="24">
        <f aca="true" t="shared" si="45" ref="F81:F86">IF(E81=0,"",SUM(G81:Y81))</f>
        <v>0.13731481481481483</v>
      </c>
      <c r="G81" s="25"/>
      <c r="H81" s="25"/>
      <c r="I81" s="25">
        <v>0.0250462962962963</v>
      </c>
      <c r="J81" s="25"/>
      <c r="K81" s="25"/>
      <c r="L81" s="25"/>
      <c r="M81" s="25"/>
      <c r="N81" s="25">
        <v>0.0246875</v>
      </c>
      <c r="O81" s="25"/>
      <c r="P81" s="25"/>
      <c r="Q81" s="25"/>
      <c r="R81" s="25"/>
      <c r="S81" s="25">
        <v>0.02638888888888889</v>
      </c>
      <c r="T81" s="25">
        <v>0.03079861111111111</v>
      </c>
      <c r="U81" s="25"/>
      <c r="V81" s="25">
        <v>0.030393518518518518</v>
      </c>
      <c r="W81" s="25"/>
      <c r="X81" s="25"/>
      <c r="Y81" s="25"/>
      <c r="Z81" s="26">
        <f aca="true" t="shared" si="46" ref="Z81:Z86">MIN(G81:Y81)</f>
        <v>0.0246875</v>
      </c>
      <c r="AA81" s="26">
        <f aca="true" t="shared" si="47" ref="AA81:AA86">MAX(G81:Y81)</f>
        <v>0.03079861111111111</v>
      </c>
    </row>
    <row r="82" spans="1:27" ht="12.75">
      <c r="A82" s="27"/>
      <c r="B82" s="27"/>
      <c r="C82" s="21">
        <v>685</v>
      </c>
      <c r="D82" s="22" t="s">
        <v>111</v>
      </c>
      <c r="E82" s="23">
        <f t="shared" si="44"/>
        <v>2</v>
      </c>
      <c r="F82" s="24">
        <f t="shared" si="45"/>
        <v>0.06346064814814814</v>
      </c>
      <c r="G82" s="25"/>
      <c r="H82" s="25"/>
      <c r="I82" s="25"/>
      <c r="J82" s="25"/>
      <c r="K82" s="25">
        <v>0.02820601851851852</v>
      </c>
      <c r="L82" s="25"/>
      <c r="M82" s="25"/>
      <c r="N82" s="25"/>
      <c r="O82" s="25"/>
      <c r="P82" s="25"/>
      <c r="Q82" s="25">
        <v>0.03525462962962963</v>
      </c>
      <c r="R82" s="25"/>
      <c r="S82" s="25"/>
      <c r="T82" s="25"/>
      <c r="U82" s="25"/>
      <c r="V82" s="25"/>
      <c r="W82" s="25"/>
      <c r="X82" s="25"/>
      <c r="Y82" s="25"/>
      <c r="Z82" s="26">
        <f t="shared" si="46"/>
        <v>0.02820601851851852</v>
      </c>
      <c r="AA82" s="26">
        <f t="shared" si="47"/>
        <v>0.03525462962962963</v>
      </c>
    </row>
    <row r="83" spans="1:27" ht="12.75">
      <c r="A83" s="20"/>
      <c r="B83" s="20"/>
      <c r="C83" s="21">
        <v>686</v>
      </c>
      <c r="D83" s="22" t="s">
        <v>112</v>
      </c>
      <c r="E83" s="23">
        <f t="shared" si="44"/>
        <v>3</v>
      </c>
      <c r="F83" s="24">
        <f t="shared" si="45"/>
        <v>0.0895486111111111</v>
      </c>
      <c r="G83" s="25"/>
      <c r="H83" s="25">
        <v>0.02946759259259259</v>
      </c>
      <c r="I83" s="25"/>
      <c r="J83" s="25"/>
      <c r="K83" s="25"/>
      <c r="L83" s="25"/>
      <c r="M83" s="25">
        <v>0.030115740740740738</v>
      </c>
      <c r="N83" s="25"/>
      <c r="O83" s="25"/>
      <c r="P83" s="25"/>
      <c r="Q83" s="25"/>
      <c r="R83" s="25">
        <v>0.029965277777777775</v>
      </c>
      <c r="S83" s="25"/>
      <c r="T83" s="25"/>
      <c r="U83" s="25"/>
      <c r="V83" s="25"/>
      <c r="W83" s="25"/>
      <c r="X83" s="25"/>
      <c r="Y83" s="25"/>
      <c r="Z83" s="26">
        <f t="shared" si="46"/>
        <v>0.02946759259259259</v>
      </c>
      <c r="AA83" s="26">
        <f t="shared" si="47"/>
        <v>0.030115740740740738</v>
      </c>
    </row>
    <row r="84" spans="1:27" ht="12.75">
      <c r="A84" s="20"/>
      <c r="B84" s="20"/>
      <c r="C84" s="21">
        <v>687</v>
      </c>
      <c r="D84" s="22" t="s">
        <v>113</v>
      </c>
      <c r="E84" s="23">
        <f t="shared" si="44"/>
        <v>4</v>
      </c>
      <c r="F84" s="24">
        <f t="shared" si="45"/>
        <v>0.13123842592592594</v>
      </c>
      <c r="G84" s="25">
        <v>0.03068287037037037</v>
      </c>
      <c r="H84" s="25"/>
      <c r="I84" s="25"/>
      <c r="J84" s="25"/>
      <c r="K84" s="25"/>
      <c r="L84" s="25">
        <v>0.026898148148148147</v>
      </c>
      <c r="M84" s="25"/>
      <c r="N84" s="25"/>
      <c r="O84" s="25"/>
      <c r="P84" s="25">
        <v>0.027210648148148147</v>
      </c>
      <c r="Q84" s="25"/>
      <c r="R84" s="25"/>
      <c r="S84" s="25"/>
      <c r="T84" s="25"/>
      <c r="U84" s="25">
        <v>0.04644675925925926</v>
      </c>
      <c r="V84" s="25"/>
      <c r="W84" s="25"/>
      <c r="X84" s="25"/>
      <c r="Y84" s="25"/>
      <c r="Z84" s="26">
        <f t="shared" si="46"/>
        <v>0.026898148148148147</v>
      </c>
      <c r="AA84" s="26">
        <f t="shared" si="47"/>
        <v>0.04644675925925926</v>
      </c>
    </row>
    <row r="85" spans="1:27" ht="12.75">
      <c r="A85" s="20"/>
      <c r="B85" s="20"/>
      <c r="C85" s="21">
        <v>688</v>
      </c>
      <c r="D85" s="22" t="s">
        <v>114</v>
      </c>
      <c r="E85" s="23">
        <f t="shared" si="44"/>
        <v>2</v>
      </c>
      <c r="F85" s="24">
        <f t="shared" si="45"/>
        <v>0.07505787037037037</v>
      </c>
      <c r="G85" s="25"/>
      <c r="H85" s="25"/>
      <c r="I85" s="25"/>
      <c r="J85" s="25">
        <v>0.03758101851851852</v>
      </c>
      <c r="K85" s="25"/>
      <c r="L85" s="25"/>
      <c r="M85" s="25"/>
      <c r="N85" s="25"/>
      <c r="O85" s="25">
        <v>0.03747685185185185</v>
      </c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6">
        <f t="shared" si="46"/>
        <v>0.03747685185185185</v>
      </c>
      <c r="AA85" s="26">
        <f t="shared" si="47"/>
        <v>0.03758101851851852</v>
      </c>
    </row>
    <row r="86" spans="1:27" ht="12.75">
      <c r="A86" s="20"/>
      <c r="B86" s="20"/>
      <c r="C86" s="21">
        <v>689</v>
      </c>
      <c r="D86" s="22" t="s">
        <v>115</v>
      </c>
      <c r="E86" s="23">
        <f t="shared" si="44"/>
        <v>0</v>
      </c>
      <c r="F86" s="24">
        <f t="shared" si="45"/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6">
        <f t="shared" si="46"/>
        <v>0</v>
      </c>
      <c r="AA86" s="26">
        <f t="shared" si="47"/>
        <v>0</v>
      </c>
    </row>
    <row r="87" spans="1:27" ht="20.25">
      <c r="A87" s="13">
        <v>13</v>
      </c>
      <c r="B87" s="13">
        <v>113</v>
      </c>
      <c r="C87" s="14"/>
      <c r="D87" s="15" t="s">
        <v>116</v>
      </c>
      <c r="E87" s="16">
        <f>SUM(E88:E93)</f>
        <v>16</v>
      </c>
      <c r="F87" s="17">
        <f>IF(E87=0,"",SUM(F88:F93))</f>
        <v>0.4972453703703703</v>
      </c>
      <c r="G87" s="18">
        <v>0.4128703703703704</v>
      </c>
      <c r="H87" s="18">
        <v>0.44045138888888885</v>
      </c>
      <c r="I87" s="18">
        <v>0.4662037037037037</v>
      </c>
      <c r="J87" s="18">
        <v>0.49644675925925924</v>
      </c>
      <c r="K87" s="18">
        <v>0.5307638888888889</v>
      </c>
      <c r="L87" s="18">
        <v>0.5573032407407407</v>
      </c>
      <c r="M87" s="18">
        <v>0.585486111111111</v>
      </c>
      <c r="N87" s="18">
        <v>0.6161689814814815</v>
      </c>
      <c r="O87" s="18">
        <v>0.6463194444444444</v>
      </c>
      <c r="P87" s="18">
        <v>0.6749074074074074</v>
      </c>
      <c r="Q87" s="18">
        <v>0.7051273148148148</v>
      </c>
      <c r="R87" s="18">
        <v>0.7355208333333333</v>
      </c>
      <c r="S87" s="18">
        <v>0.7723263888888888</v>
      </c>
      <c r="T87" s="18">
        <v>0.8050810185185185</v>
      </c>
      <c r="U87" s="18">
        <v>0.8383333333333334</v>
      </c>
      <c r="V87" s="18">
        <v>0.8731481481481481</v>
      </c>
      <c r="W87" s="18"/>
      <c r="X87" s="18"/>
      <c r="Y87" s="18"/>
      <c r="Z87" s="19"/>
      <c r="AA87" s="19"/>
    </row>
    <row r="88" spans="1:27" ht="12.75">
      <c r="A88" s="20"/>
      <c r="B88" s="20"/>
      <c r="C88" s="21">
        <v>720</v>
      </c>
      <c r="D88" s="22" t="s">
        <v>117</v>
      </c>
      <c r="E88" s="23">
        <f aca="true" t="shared" si="48" ref="E88:E93">COUNTIF(G88:Y88,"&gt;0")</f>
        <v>2</v>
      </c>
      <c r="F88" s="24">
        <f aca="true" t="shared" si="49" ref="F88:F93">IF(E88=0,"",SUM(G88:Y88))</f>
        <v>0.07128472222222222</v>
      </c>
      <c r="G88" s="25">
        <v>0.036967592592592594</v>
      </c>
      <c r="H88" s="25"/>
      <c r="I88" s="25"/>
      <c r="J88" s="25"/>
      <c r="K88" s="25">
        <v>0.03431712962962963</v>
      </c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6">
        <f aca="true" t="shared" si="50" ref="Z88:Z93">MIN(G88:Y88)</f>
        <v>0.03431712962962963</v>
      </c>
      <c r="AA88" s="26">
        <f aca="true" t="shared" si="51" ref="AA88:AA93">MAX(G88:Y88)</f>
        <v>0.036967592592592594</v>
      </c>
    </row>
    <row r="89" spans="1:27" ht="12.75">
      <c r="A89" s="27"/>
      <c r="B89" s="27"/>
      <c r="C89" s="21">
        <v>721</v>
      </c>
      <c r="D89" s="22" t="s">
        <v>118</v>
      </c>
      <c r="E89" s="23">
        <f t="shared" si="48"/>
        <v>6</v>
      </c>
      <c r="F89" s="24">
        <f t="shared" si="49"/>
        <v>0.18049768518518516</v>
      </c>
      <c r="G89" s="25"/>
      <c r="H89" s="25">
        <v>0.02758101851851852</v>
      </c>
      <c r="I89" s="25"/>
      <c r="J89" s="25"/>
      <c r="K89" s="25"/>
      <c r="L89" s="25">
        <v>0.026539351851851852</v>
      </c>
      <c r="M89" s="25"/>
      <c r="N89" s="25"/>
      <c r="O89" s="25"/>
      <c r="P89" s="25">
        <v>0.028587962962962964</v>
      </c>
      <c r="Q89" s="25">
        <v>0.030219907407407407</v>
      </c>
      <c r="R89" s="25"/>
      <c r="S89" s="25"/>
      <c r="T89" s="25">
        <v>0.03275462962962963</v>
      </c>
      <c r="U89" s="25"/>
      <c r="V89" s="25">
        <v>0.03481481481481481</v>
      </c>
      <c r="W89" s="25"/>
      <c r="X89" s="25"/>
      <c r="Y89" s="25"/>
      <c r="Z89" s="26">
        <f t="shared" si="50"/>
        <v>0.026539351851851852</v>
      </c>
      <c r="AA89" s="26">
        <f t="shared" si="51"/>
        <v>0.03481481481481481</v>
      </c>
    </row>
    <row r="90" spans="1:27" ht="12.75">
      <c r="A90" s="20"/>
      <c r="B90" s="20"/>
      <c r="C90" s="21">
        <v>722</v>
      </c>
      <c r="D90" s="22" t="s">
        <v>119</v>
      </c>
      <c r="E90" s="23">
        <f t="shared" si="48"/>
        <v>3</v>
      </c>
      <c r="F90" s="24">
        <f t="shared" si="49"/>
        <v>0.09719907407407408</v>
      </c>
      <c r="G90" s="25"/>
      <c r="H90" s="25"/>
      <c r="I90" s="25"/>
      <c r="J90" s="25">
        <v>0.030243055555555554</v>
      </c>
      <c r="K90" s="25"/>
      <c r="L90" s="25"/>
      <c r="M90" s="25"/>
      <c r="N90" s="25"/>
      <c r="O90" s="25">
        <v>0.030150462962962962</v>
      </c>
      <c r="P90" s="25"/>
      <c r="Q90" s="25"/>
      <c r="R90" s="25"/>
      <c r="S90" s="25">
        <v>0.03680555555555556</v>
      </c>
      <c r="T90" s="25"/>
      <c r="U90" s="25"/>
      <c r="V90" s="25"/>
      <c r="W90" s="25"/>
      <c r="X90" s="25"/>
      <c r="Y90" s="25"/>
      <c r="Z90" s="26">
        <f t="shared" si="50"/>
        <v>0.030150462962962962</v>
      </c>
      <c r="AA90" s="26">
        <f t="shared" si="51"/>
        <v>0.03680555555555556</v>
      </c>
    </row>
    <row r="91" spans="1:27" ht="12.75">
      <c r="A91" s="20"/>
      <c r="B91" s="20"/>
      <c r="C91" s="21">
        <v>723</v>
      </c>
      <c r="D91" s="22" t="s">
        <v>120</v>
      </c>
      <c r="E91" s="23">
        <f t="shared" si="48"/>
        <v>5</v>
      </c>
      <c r="F91" s="24">
        <f t="shared" si="49"/>
        <v>0.1482638888888889</v>
      </c>
      <c r="G91" s="25"/>
      <c r="H91" s="25"/>
      <c r="I91" s="25">
        <v>0.025752314814814815</v>
      </c>
      <c r="J91" s="25"/>
      <c r="K91" s="25"/>
      <c r="L91" s="25"/>
      <c r="M91" s="25">
        <v>0.028182870370370372</v>
      </c>
      <c r="N91" s="25">
        <v>0.03068287037037037</v>
      </c>
      <c r="O91" s="25"/>
      <c r="P91" s="25"/>
      <c r="Q91" s="25"/>
      <c r="R91" s="25">
        <v>0.030393518518518518</v>
      </c>
      <c r="S91" s="25"/>
      <c r="T91" s="25"/>
      <c r="U91" s="25">
        <v>0.03325231481481481</v>
      </c>
      <c r="V91" s="25"/>
      <c r="W91" s="25"/>
      <c r="X91" s="25"/>
      <c r="Y91" s="25"/>
      <c r="Z91" s="26">
        <f t="shared" si="50"/>
        <v>0.025752314814814815</v>
      </c>
      <c r="AA91" s="26">
        <f t="shared" si="51"/>
        <v>0.03325231481481481</v>
      </c>
    </row>
    <row r="92" spans="1:27" ht="12.75">
      <c r="A92" s="20"/>
      <c r="B92" s="20"/>
      <c r="C92" s="21">
        <v>724</v>
      </c>
      <c r="D92" s="22" t="s">
        <v>87</v>
      </c>
      <c r="E92" s="23">
        <f t="shared" si="48"/>
        <v>0</v>
      </c>
      <c r="F92" s="24">
        <f t="shared" si="49"/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6">
        <f t="shared" si="50"/>
        <v>0</v>
      </c>
      <c r="AA92" s="26">
        <f t="shared" si="51"/>
        <v>0</v>
      </c>
    </row>
    <row r="93" spans="1:27" ht="12.75">
      <c r="A93" s="20"/>
      <c r="B93" s="20"/>
      <c r="C93" s="21">
        <v>725</v>
      </c>
      <c r="D93" s="22" t="s">
        <v>87</v>
      </c>
      <c r="E93" s="23">
        <f t="shared" si="48"/>
        <v>0</v>
      </c>
      <c r="F93" s="24">
        <f t="shared" si="49"/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6">
        <f t="shared" si="50"/>
        <v>0</v>
      </c>
      <c r="AA93" s="26">
        <f t="shared" si="51"/>
        <v>0</v>
      </c>
    </row>
    <row r="94" spans="1:27" ht="20.25">
      <c r="A94" s="13">
        <v>14</v>
      </c>
      <c r="B94" s="13">
        <v>120</v>
      </c>
      <c r="C94" s="14"/>
      <c r="D94" s="15" t="s">
        <v>121</v>
      </c>
      <c r="E94" s="16">
        <f>SUM(E95:E100)</f>
        <v>16</v>
      </c>
      <c r="F94" s="17">
        <f>IF(E94=0,"",SUM(F95:F100))</f>
        <v>0.5060300925925926</v>
      </c>
      <c r="G94" s="18">
        <v>0.4086111111111111</v>
      </c>
      <c r="H94" s="18">
        <v>0.43671296296296297</v>
      </c>
      <c r="I94" s="18">
        <v>0.4746296296296297</v>
      </c>
      <c r="J94" s="18">
        <v>0.510636574074074</v>
      </c>
      <c r="K94" s="18">
        <v>0.5443055555555555</v>
      </c>
      <c r="L94" s="18">
        <v>0.5717013888888889</v>
      </c>
      <c r="M94" s="18">
        <v>0.5962962962962963</v>
      </c>
      <c r="N94" s="18">
        <v>0.6237615740740741</v>
      </c>
      <c r="O94" s="18">
        <v>0.6617824074074073</v>
      </c>
      <c r="P94" s="18">
        <v>0.6992476851851852</v>
      </c>
      <c r="Q94" s="18">
        <v>0.7347916666666667</v>
      </c>
      <c r="R94" s="18">
        <v>0.7635300925925925</v>
      </c>
      <c r="S94" s="18">
        <v>0.7901967592592593</v>
      </c>
      <c r="T94" s="18">
        <v>0.8210416666666666</v>
      </c>
      <c r="U94" s="18">
        <v>0.8522685185185185</v>
      </c>
      <c r="V94" s="18">
        <v>0.8819328703703704</v>
      </c>
      <c r="W94" s="18"/>
      <c r="X94" s="18"/>
      <c r="Y94" s="18"/>
      <c r="Z94" s="19"/>
      <c r="AA94" s="19"/>
    </row>
    <row r="95" spans="1:27" ht="12.75">
      <c r="A95" s="20"/>
      <c r="B95" s="20"/>
      <c r="C95" s="21">
        <v>678</v>
      </c>
      <c r="D95" s="22" t="s">
        <v>122</v>
      </c>
      <c r="E95" s="23">
        <f aca="true" t="shared" si="52" ref="E95:E100">COUNTIF(G95:Y95,"&gt;0")</f>
        <v>3</v>
      </c>
      <c r="F95" s="24">
        <f aca="true" t="shared" si="53" ref="F95:F100">IF(E95=0,"",SUM(G95:Y95))</f>
        <v>0.08641203703703704</v>
      </c>
      <c r="G95" s="25"/>
      <c r="H95" s="25">
        <v>0.028101851851851854</v>
      </c>
      <c r="I95" s="25"/>
      <c r="J95" s="25"/>
      <c r="K95" s="25"/>
      <c r="L95" s="25"/>
      <c r="M95" s="25"/>
      <c r="N95" s="25">
        <v>0.027465277777777772</v>
      </c>
      <c r="O95" s="25"/>
      <c r="P95" s="25"/>
      <c r="Q95" s="25"/>
      <c r="R95" s="25"/>
      <c r="S95" s="25"/>
      <c r="T95" s="25">
        <v>0.030844907407407404</v>
      </c>
      <c r="U95" s="25"/>
      <c r="V95" s="25"/>
      <c r="W95" s="25"/>
      <c r="X95" s="25"/>
      <c r="Y95" s="25"/>
      <c r="Z95" s="26">
        <f aca="true" t="shared" si="54" ref="Z95:Z100">MIN(G95:Y95)</f>
        <v>0.027465277777777772</v>
      </c>
      <c r="AA95" s="26">
        <f aca="true" t="shared" si="55" ref="AA95:AA100">MAX(G95:Y95)</f>
        <v>0.030844907407407404</v>
      </c>
    </row>
    <row r="96" spans="1:27" ht="12.75">
      <c r="A96" s="27"/>
      <c r="B96" s="27"/>
      <c r="C96" s="21">
        <v>679</v>
      </c>
      <c r="D96" s="22" t="s">
        <v>123</v>
      </c>
      <c r="E96" s="23">
        <f t="shared" si="52"/>
        <v>2</v>
      </c>
      <c r="F96" s="24">
        <f t="shared" si="53"/>
        <v>0.07593749999999999</v>
      </c>
      <c r="G96" s="25"/>
      <c r="H96" s="25"/>
      <c r="I96" s="25">
        <v>0.03791666666666667</v>
      </c>
      <c r="J96" s="25"/>
      <c r="K96" s="25"/>
      <c r="L96" s="25"/>
      <c r="M96" s="25"/>
      <c r="N96" s="25"/>
      <c r="O96" s="25">
        <v>0.03802083333333333</v>
      </c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6">
        <f t="shared" si="54"/>
        <v>0.03791666666666667</v>
      </c>
      <c r="AA96" s="26">
        <f t="shared" si="55"/>
        <v>0.03802083333333333</v>
      </c>
    </row>
    <row r="97" spans="1:27" ht="12.75">
      <c r="A97" s="20"/>
      <c r="B97" s="20"/>
      <c r="C97" s="21">
        <v>680</v>
      </c>
      <c r="D97" s="22" t="s">
        <v>124</v>
      </c>
      <c r="E97" s="23">
        <f t="shared" si="52"/>
        <v>2</v>
      </c>
      <c r="F97" s="24">
        <f t="shared" si="53"/>
        <v>0.07347222222222222</v>
      </c>
      <c r="G97" s="25"/>
      <c r="H97" s="25"/>
      <c r="I97" s="25"/>
      <c r="J97" s="25">
        <v>0.036006944444444446</v>
      </c>
      <c r="K97" s="25"/>
      <c r="L97" s="25"/>
      <c r="M97" s="25"/>
      <c r="N97" s="25"/>
      <c r="O97" s="25"/>
      <c r="P97" s="25">
        <v>0.03746527777777778</v>
      </c>
      <c r="Q97" s="25"/>
      <c r="R97" s="25"/>
      <c r="S97" s="25"/>
      <c r="T97" s="25"/>
      <c r="U97" s="25"/>
      <c r="V97" s="25"/>
      <c r="W97" s="25"/>
      <c r="X97" s="25"/>
      <c r="Y97" s="25"/>
      <c r="Z97" s="26">
        <f t="shared" si="54"/>
        <v>0.036006944444444446</v>
      </c>
      <c r="AA97" s="26">
        <f t="shared" si="55"/>
        <v>0.03746527777777778</v>
      </c>
    </row>
    <row r="98" spans="1:27" ht="12.75">
      <c r="A98" s="20"/>
      <c r="B98" s="20"/>
      <c r="C98" s="21">
        <v>681</v>
      </c>
      <c r="D98" s="22" t="s">
        <v>125</v>
      </c>
      <c r="E98" s="23">
        <f t="shared" si="52"/>
        <v>3</v>
      </c>
      <c r="F98" s="24">
        <f t="shared" si="53"/>
        <v>0.08736111111111111</v>
      </c>
      <c r="G98" s="25"/>
      <c r="H98" s="25"/>
      <c r="I98" s="25"/>
      <c r="J98" s="25"/>
      <c r="K98" s="25"/>
      <c r="L98" s="25">
        <v>0.027395833333333338</v>
      </c>
      <c r="M98" s="25"/>
      <c r="N98" s="25"/>
      <c r="O98" s="25"/>
      <c r="P98" s="25"/>
      <c r="Q98" s="25"/>
      <c r="R98" s="25">
        <v>0.028738425925925928</v>
      </c>
      <c r="S98" s="25"/>
      <c r="T98" s="25"/>
      <c r="U98" s="25">
        <v>0.031226851851851853</v>
      </c>
      <c r="V98" s="25"/>
      <c r="W98" s="25"/>
      <c r="X98" s="25"/>
      <c r="Y98" s="25"/>
      <c r="Z98" s="26">
        <f t="shared" si="54"/>
        <v>0.027395833333333338</v>
      </c>
      <c r="AA98" s="26">
        <f t="shared" si="55"/>
        <v>0.031226851851851853</v>
      </c>
    </row>
    <row r="99" spans="1:27" ht="12.75">
      <c r="A99" s="20"/>
      <c r="B99" s="20"/>
      <c r="C99" s="21">
        <v>682</v>
      </c>
      <c r="D99" s="22" t="s">
        <v>126</v>
      </c>
      <c r="E99" s="23">
        <f t="shared" si="52"/>
        <v>4</v>
      </c>
      <c r="F99" s="24">
        <f t="shared" si="53"/>
        <v>0.11363425925925927</v>
      </c>
      <c r="G99" s="25">
        <v>0.03270833333333333</v>
      </c>
      <c r="H99" s="25"/>
      <c r="I99" s="25"/>
      <c r="J99" s="25"/>
      <c r="K99" s="25"/>
      <c r="L99" s="25"/>
      <c r="M99" s="25">
        <v>0.02459490740740741</v>
      </c>
      <c r="N99" s="25"/>
      <c r="O99" s="25"/>
      <c r="P99" s="25"/>
      <c r="Q99" s="25"/>
      <c r="R99" s="25"/>
      <c r="S99" s="25">
        <v>0.02666666666666667</v>
      </c>
      <c r="T99" s="25"/>
      <c r="U99" s="25"/>
      <c r="V99" s="25">
        <v>0.029664351851851855</v>
      </c>
      <c r="W99" s="25"/>
      <c r="X99" s="25"/>
      <c r="Y99" s="25"/>
      <c r="Z99" s="26">
        <f t="shared" si="54"/>
        <v>0.02459490740740741</v>
      </c>
      <c r="AA99" s="26">
        <f t="shared" si="55"/>
        <v>0.03270833333333333</v>
      </c>
    </row>
    <row r="100" spans="1:27" ht="12.75">
      <c r="A100" s="20"/>
      <c r="B100" s="20"/>
      <c r="C100" s="21">
        <v>683</v>
      </c>
      <c r="D100" s="22" t="s">
        <v>127</v>
      </c>
      <c r="E100" s="23">
        <f t="shared" si="52"/>
        <v>2</v>
      </c>
      <c r="F100" s="24">
        <f t="shared" si="53"/>
        <v>0.06921296296296295</v>
      </c>
      <c r="G100" s="25"/>
      <c r="H100" s="25"/>
      <c r="I100" s="25"/>
      <c r="J100" s="25"/>
      <c r="K100" s="25">
        <v>0.03366898148148148</v>
      </c>
      <c r="L100" s="25"/>
      <c r="M100" s="25"/>
      <c r="N100" s="25"/>
      <c r="O100" s="25"/>
      <c r="P100" s="25"/>
      <c r="Q100" s="25">
        <v>0.035543981481481475</v>
      </c>
      <c r="R100" s="25"/>
      <c r="S100" s="25"/>
      <c r="T100" s="25"/>
      <c r="U100" s="25"/>
      <c r="V100" s="25"/>
      <c r="W100" s="25"/>
      <c r="X100" s="25"/>
      <c r="Y100" s="25"/>
      <c r="Z100" s="26">
        <f t="shared" si="54"/>
        <v>0.03366898148148148</v>
      </c>
      <c r="AA100" s="26">
        <f t="shared" si="55"/>
        <v>0.035543981481481475</v>
      </c>
    </row>
    <row r="101" spans="1:27" ht="20.25">
      <c r="A101" s="13">
        <v>15</v>
      </c>
      <c r="B101" s="13">
        <v>176</v>
      </c>
      <c r="C101" s="14"/>
      <c r="D101" s="15" t="s">
        <v>128</v>
      </c>
      <c r="E101" s="16">
        <f>SUM(E102:E107)</f>
        <v>13</v>
      </c>
      <c r="F101" s="17">
        <f>IF(E101=0,"",SUM(F102:F107))</f>
        <v>0.4733564814814816</v>
      </c>
      <c r="G101" s="18">
        <v>0.4113194444444444</v>
      </c>
      <c r="H101" s="18">
        <v>0.44078703703703703</v>
      </c>
      <c r="I101" s="18">
        <v>0.4763888888888889</v>
      </c>
      <c r="J101" s="18">
        <v>0.5225115740740741</v>
      </c>
      <c r="K101" s="18">
        <v>0.5563310185185185</v>
      </c>
      <c r="L101" s="18">
        <v>0.5884722222222222</v>
      </c>
      <c r="M101" s="18">
        <v>0.6160300925925926</v>
      </c>
      <c r="N101" s="18">
        <v>0.6538657407407408</v>
      </c>
      <c r="O101" s="18">
        <v>0.6877546296296296</v>
      </c>
      <c r="P101" s="18">
        <v>0.7226967592592594</v>
      </c>
      <c r="Q101" s="18">
        <v>0.7513310185185186</v>
      </c>
      <c r="R101" s="18">
        <v>0.7979976851851852</v>
      </c>
      <c r="S101" s="18">
        <v>0.8492592592592593</v>
      </c>
      <c r="T101" s="18"/>
      <c r="U101" s="18"/>
      <c r="V101" s="18"/>
      <c r="W101" s="18"/>
      <c r="X101" s="18"/>
      <c r="Y101" s="18"/>
      <c r="Z101" s="19"/>
      <c r="AA101" s="19"/>
    </row>
    <row r="102" spans="1:27" ht="12.75">
      <c r="A102" s="20"/>
      <c r="B102" s="20"/>
      <c r="C102" s="21">
        <v>672</v>
      </c>
      <c r="D102" s="22" t="s">
        <v>129</v>
      </c>
      <c r="E102" s="23">
        <f aca="true" t="shared" si="56" ref="E102:E107">COUNTIF(G102:Y102,"&gt;0")</f>
        <v>3</v>
      </c>
      <c r="F102" s="24">
        <f aca="true" t="shared" si="57" ref="F102:F107">IF(E102=0,"",SUM(G102:Y102))</f>
        <v>0.10250000000000001</v>
      </c>
      <c r="G102" s="25">
        <v>0.035416666666666666</v>
      </c>
      <c r="H102" s="25"/>
      <c r="I102" s="25"/>
      <c r="J102" s="25"/>
      <c r="K102" s="25"/>
      <c r="L102" s="25">
        <v>0.03214120370370371</v>
      </c>
      <c r="M102" s="25"/>
      <c r="N102" s="25"/>
      <c r="O102" s="25"/>
      <c r="P102" s="25">
        <v>0.034942129629629635</v>
      </c>
      <c r="Q102" s="25"/>
      <c r="R102" s="25"/>
      <c r="S102" s="25"/>
      <c r="T102" s="25"/>
      <c r="U102" s="25"/>
      <c r="V102" s="25"/>
      <c r="W102" s="25"/>
      <c r="X102" s="25"/>
      <c r="Y102" s="25"/>
      <c r="Z102" s="26">
        <f aca="true" t="shared" si="58" ref="Z102:Z107">MIN(G102:Y102)</f>
        <v>0.03214120370370371</v>
      </c>
      <c r="AA102" s="26">
        <f aca="true" t="shared" si="59" ref="AA102:AA107">MAX(G102:Y102)</f>
        <v>0.035416666666666666</v>
      </c>
    </row>
    <row r="103" spans="1:27" ht="12.75">
      <c r="A103" s="27"/>
      <c r="B103" s="27"/>
      <c r="C103" s="21">
        <v>673</v>
      </c>
      <c r="D103" s="22" t="s">
        <v>130</v>
      </c>
      <c r="E103" s="23">
        <f t="shared" si="56"/>
        <v>3</v>
      </c>
      <c r="F103" s="24">
        <f t="shared" si="57"/>
        <v>0.12010416666666668</v>
      </c>
      <c r="G103" s="25"/>
      <c r="H103" s="25"/>
      <c r="I103" s="25">
        <v>0.03560185185185185</v>
      </c>
      <c r="J103" s="25"/>
      <c r="K103" s="25"/>
      <c r="L103" s="25"/>
      <c r="M103" s="25"/>
      <c r="N103" s="25">
        <v>0.03783564814814815</v>
      </c>
      <c r="O103" s="25"/>
      <c r="P103" s="25"/>
      <c r="Q103" s="25"/>
      <c r="R103" s="25">
        <v>0.04666666666666667</v>
      </c>
      <c r="S103" s="25"/>
      <c r="T103" s="25"/>
      <c r="U103" s="25"/>
      <c r="V103" s="25"/>
      <c r="W103" s="25"/>
      <c r="X103" s="25"/>
      <c r="Y103" s="25"/>
      <c r="Z103" s="26">
        <f t="shared" si="58"/>
        <v>0.03560185185185185</v>
      </c>
      <c r="AA103" s="26">
        <f t="shared" si="59"/>
        <v>0.04666666666666667</v>
      </c>
    </row>
    <row r="104" spans="1:27" ht="12.75">
      <c r="A104" s="20"/>
      <c r="B104" s="20"/>
      <c r="C104" s="21">
        <v>674</v>
      </c>
      <c r="D104" s="22" t="s">
        <v>131</v>
      </c>
      <c r="E104" s="23">
        <f t="shared" si="56"/>
        <v>3</v>
      </c>
      <c r="F104" s="24">
        <f t="shared" si="57"/>
        <v>0.11896990740740743</v>
      </c>
      <c r="G104" s="25"/>
      <c r="H104" s="25"/>
      <c r="I104" s="25"/>
      <c r="J104" s="25"/>
      <c r="K104" s="25">
        <v>0.03381944444444445</v>
      </c>
      <c r="L104" s="25"/>
      <c r="M104" s="25"/>
      <c r="N104" s="25"/>
      <c r="O104" s="25">
        <v>0.033888888888888885</v>
      </c>
      <c r="P104" s="25"/>
      <c r="Q104" s="25"/>
      <c r="R104" s="25"/>
      <c r="S104" s="25">
        <v>0.05126157407407408</v>
      </c>
      <c r="T104" s="25"/>
      <c r="U104" s="25"/>
      <c r="V104" s="25"/>
      <c r="W104" s="25"/>
      <c r="X104" s="25"/>
      <c r="Y104" s="25"/>
      <c r="Z104" s="26">
        <f t="shared" si="58"/>
        <v>0.03381944444444445</v>
      </c>
      <c r="AA104" s="26">
        <f t="shared" si="59"/>
        <v>0.05126157407407408</v>
      </c>
    </row>
    <row r="105" spans="1:27" ht="12.75">
      <c r="A105" s="20"/>
      <c r="B105" s="20"/>
      <c r="C105" s="21">
        <v>675</v>
      </c>
      <c r="D105" s="22" t="s">
        <v>132</v>
      </c>
      <c r="E105" s="23">
        <f t="shared" si="56"/>
        <v>3</v>
      </c>
      <c r="F105" s="24">
        <f t="shared" si="57"/>
        <v>0.08565972222222222</v>
      </c>
      <c r="G105" s="25"/>
      <c r="H105" s="25">
        <v>0.02946759259259259</v>
      </c>
      <c r="I105" s="25"/>
      <c r="J105" s="25"/>
      <c r="K105" s="25"/>
      <c r="L105" s="25"/>
      <c r="M105" s="25">
        <v>0.027557870370370368</v>
      </c>
      <c r="N105" s="25"/>
      <c r="O105" s="25"/>
      <c r="P105" s="25"/>
      <c r="Q105" s="25">
        <v>0.028634259259259262</v>
      </c>
      <c r="R105" s="25"/>
      <c r="S105" s="25"/>
      <c r="T105" s="25"/>
      <c r="U105" s="25"/>
      <c r="V105" s="25"/>
      <c r="W105" s="25"/>
      <c r="X105" s="25"/>
      <c r="Y105" s="25"/>
      <c r="Z105" s="26">
        <f t="shared" si="58"/>
        <v>0.027557870370370368</v>
      </c>
      <c r="AA105" s="26">
        <f t="shared" si="59"/>
        <v>0.02946759259259259</v>
      </c>
    </row>
    <row r="106" spans="1:27" ht="12.75">
      <c r="A106" s="20"/>
      <c r="B106" s="20"/>
      <c r="C106" s="21">
        <v>676</v>
      </c>
      <c r="D106" s="22" t="s">
        <v>133</v>
      </c>
      <c r="E106" s="23">
        <f t="shared" si="56"/>
        <v>1</v>
      </c>
      <c r="F106" s="24">
        <f t="shared" si="57"/>
        <v>0.04612268518518519</v>
      </c>
      <c r="G106" s="25"/>
      <c r="H106" s="25"/>
      <c r="I106" s="25"/>
      <c r="J106" s="25">
        <v>0.04612268518518519</v>
      </c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6">
        <f t="shared" si="58"/>
        <v>0.04612268518518519</v>
      </c>
      <c r="AA106" s="26">
        <f t="shared" si="59"/>
        <v>0.04612268518518519</v>
      </c>
    </row>
    <row r="107" spans="1:27" ht="12.75">
      <c r="A107" s="20"/>
      <c r="B107" s="20"/>
      <c r="C107" s="21">
        <v>677</v>
      </c>
      <c r="D107" s="22" t="s">
        <v>134</v>
      </c>
      <c r="E107" s="23">
        <f t="shared" si="56"/>
        <v>0</v>
      </c>
      <c r="F107" s="24">
        <f t="shared" si="57"/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6">
        <f t="shared" si="58"/>
        <v>0</v>
      </c>
      <c r="AA107" s="26">
        <f t="shared" si="59"/>
        <v>0</v>
      </c>
    </row>
    <row r="108" spans="1:27" ht="20.25">
      <c r="A108" s="13">
        <v>16</v>
      </c>
      <c r="B108" s="13">
        <v>177</v>
      </c>
      <c r="C108" s="14"/>
      <c r="D108" s="15" t="s">
        <v>135</v>
      </c>
      <c r="E108" s="16">
        <f>SUM(E109:E114)</f>
        <v>13</v>
      </c>
      <c r="F108" s="17">
        <f>IF(E108=0,"",SUM(F109:F114))</f>
        <v>0.4744560185185185</v>
      </c>
      <c r="G108" s="18">
        <v>0.4133449074074074</v>
      </c>
      <c r="H108" s="18">
        <v>0.4408796296296296</v>
      </c>
      <c r="I108" s="18">
        <v>0.47400462962962964</v>
      </c>
      <c r="J108" s="18">
        <v>0.5101967592592592</v>
      </c>
      <c r="K108" s="18">
        <v>0.54</v>
      </c>
      <c r="L108" s="18">
        <v>0.5737152777777778</v>
      </c>
      <c r="M108" s="18">
        <v>0.6081828703703703</v>
      </c>
      <c r="N108" s="18">
        <v>0.6394675925925926</v>
      </c>
      <c r="O108" s="18">
        <v>0.6916898148148148</v>
      </c>
      <c r="P108" s="18">
        <v>0.7284375</v>
      </c>
      <c r="Q108" s="18">
        <v>0.7703125</v>
      </c>
      <c r="R108" s="18">
        <v>0.8039236111111111</v>
      </c>
      <c r="S108" s="18">
        <v>0.8503587962962963</v>
      </c>
      <c r="T108" s="18"/>
      <c r="U108" s="18"/>
      <c r="V108" s="18"/>
      <c r="W108" s="18"/>
      <c r="X108" s="18"/>
      <c r="Y108" s="18"/>
      <c r="Z108" s="19"/>
      <c r="AA108" s="19"/>
    </row>
    <row r="109" spans="1:27" ht="12.75">
      <c r="A109" s="20"/>
      <c r="B109" s="20"/>
      <c r="C109" s="21">
        <v>642</v>
      </c>
      <c r="D109" s="22" t="s">
        <v>136</v>
      </c>
      <c r="E109" s="23">
        <f aca="true" t="shared" si="60" ref="E109:E114">COUNTIF(G109:Y109,"&gt;0")</f>
        <v>4</v>
      </c>
      <c r="F109" s="24">
        <f aca="true" t="shared" si="61" ref="F109:F114">IF(E109=0,"",SUM(G109:Y109))</f>
        <v>0.15077546296296296</v>
      </c>
      <c r="G109" s="25"/>
      <c r="H109" s="25"/>
      <c r="I109" s="25">
        <v>0.033125</v>
      </c>
      <c r="J109" s="25"/>
      <c r="K109" s="25"/>
      <c r="L109" s="25"/>
      <c r="M109" s="25">
        <v>0.03446759259259259</v>
      </c>
      <c r="N109" s="25"/>
      <c r="O109" s="25"/>
      <c r="P109" s="25">
        <v>0.03674768518518518</v>
      </c>
      <c r="Q109" s="25"/>
      <c r="R109" s="25"/>
      <c r="S109" s="25">
        <v>0.046435185185185184</v>
      </c>
      <c r="T109" s="25"/>
      <c r="U109" s="25"/>
      <c r="V109" s="25"/>
      <c r="W109" s="25"/>
      <c r="X109" s="25"/>
      <c r="Y109" s="25"/>
      <c r="Z109" s="26">
        <f aca="true" t="shared" si="62" ref="Z109:Z114">MIN(G109:Y109)</f>
        <v>0.033125</v>
      </c>
      <c r="AA109" s="26">
        <f aca="true" t="shared" si="63" ref="AA109:AA114">MAX(G109:Y109)</f>
        <v>0.046435185185185184</v>
      </c>
    </row>
    <row r="110" spans="1:27" ht="12.75">
      <c r="A110" s="27"/>
      <c r="B110" s="27"/>
      <c r="C110" s="21">
        <v>643</v>
      </c>
      <c r="D110" s="22" t="s">
        <v>137</v>
      </c>
      <c r="E110" s="23">
        <f t="shared" si="60"/>
        <v>4</v>
      </c>
      <c r="F110" s="24">
        <f t="shared" si="61"/>
        <v>0.1222337962962963</v>
      </c>
      <c r="G110" s="25"/>
      <c r="H110" s="25">
        <v>0.02753472222222222</v>
      </c>
      <c r="I110" s="25"/>
      <c r="J110" s="25"/>
      <c r="K110" s="25">
        <v>0.02980324074074074</v>
      </c>
      <c r="L110" s="25"/>
      <c r="M110" s="25"/>
      <c r="N110" s="25">
        <v>0.03128472222222222</v>
      </c>
      <c r="O110" s="25"/>
      <c r="P110" s="25"/>
      <c r="Q110" s="25"/>
      <c r="R110" s="25">
        <v>0.03361111111111111</v>
      </c>
      <c r="S110" s="25"/>
      <c r="T110" s="25"/>
      <c r="U110" s="25"/>
      <c r="V110" s="25"/>
      <c r="W110" s="25"/>
      <c r="X110" s="25"/>
      <c r="Y110" s="25"/>
      <c r="Z110" s="26">
        <f t="shared" si="62"/>
        <v>0.02753472222222222</v>
      </c>
      <c r="AA110" s="26">
        <f t="shared" si="63"/>
        <v>0.03361111111111111</v>
      </c>
    </row>
    <row r="111" spans="1:27" ht="12.75">
      <c r="A111" s="20"/>
      <c r="B111" s="20"/>
      <c r="C111" s="21">
        <v>644</v>
      </c>
      <c r="D111" s="22" t="s">
        <v>138</v>
      </c>
      <c r="E111" s="23">
        <f t="shared" si="60"/>
        <v>5</v>
      </c>
      <c r="F111" s="24">
        <f t="shared" si="61"/>
        <v>0.20144675925925926</v>
      </c>
      <c r="G111" s="25">
        <v>0.037442129629629624</v>
      </c>
      <c r="H111" s="25"/>
      <c r="I111" s="25"/>
      <c r="J111" s="25">
        <v>0.03619212962962963</v>
      </c>
      <c r="K111" s="25"/>
      <c r="L111" s="25">
        <v>0.033715277777777775</v>
      </c>
      <c r="M111" s="25"/>
      <c r="N111" s="25"/>
      <c r="O111" s="25">
        <v>0.052222222222222225</v>
      </c>
      <c r="P111" s="25"/>
      <c r="Q111" s="25">
        <v>0.041875</v>
      </c>
      <c r="R111" s="25"/>
      <c r="S111" s="25"/>
      <c r="T111" s="25"/>
      <c r="U111" s="25"/>
      <c r="V111" s="25"/>
      <c r="W111" s="25"/>
      <c r="X111" s="25"/>
      <c r="Y111" s="25"/>
      <c r="Z111" s="26">
        <f t="shared" si="62"/>
        <v>0.033715277777777775</v>
      </c>
      <c r="AA111" s="26">
        <f t="shared" si="63"/>
        <v>0.052222222222222225</v>
      </c>
    </row>
    <row r="112" spans="1:27" ht="12.75">
      <c r="A112" s="20"/>
      <c r="B112" s="20"/>
      <c r="C112" s="21">
        <v>645</v>
      </c>
      <c r="D112" s="22" t="s">
        <v>139</v>
      </c>
      <c r="E112" s="23">
        <f t="shared" si="60"/>
        <v>0</v>
      </c>
      <c r="F112" s="24">
        <f t="shared" si="61"/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6">
        <f t="shared" si="62"/>
        <v>0</v>
      </c>
      <c r="AA112" s="26">
        <f t="shared" si="63"/>
        <v>0</v>
      </c>
    </row>
    <row r="113" spans="1:27" ht="12.75">
      <c r="A113" s="20"/>
      <c r="B113" s="20"/>
      <c r="C113" s="21">
        <v>646</v>
      </c>
      <c r="D113" s="22" t="s">
        <v>140</v>
      </c>
      <c r="E113" s="23">
        <f t="shared" si="60"/>
        <v>0</v>
      </c>
      <c r="F113" s="24">
        <f t="shared" si="61"/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6">
        <f t="shared" si="62"/>
        <v>0</v>
      </c>
      <c r="AA113" s="26">
        <f t="shared" si="63"/>
        <v>0</v>
      </c>
    </row>
    <row r="114" spans="1:27" ht="12.75">
      <c r="A114" s="20"/>
      <c r="B114" s="20"/>
      <c r="C114" s="21">
        <v>647</v>
      </c>
      <c r="D114" s="22" t="s">
        <v>141</v>
      </c>
      <c r="E114" s="23">
        <f t="shared" si="60"/>
        <v>0</v>
      </c>
      <c r="F114" s="24">
        <f t="shared" si="61"/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6">
        <f t="shared" si="62"/>
        <v>0</v>
      </c>
      <c r="AA114" s="26">
        <f t="shared" si="63"/>
        <v>0</v>
      </c>
    </row>
    <row r="115" spans="1:27" ht="20.25">
      <c r="A115" s="13">
        <v>17</v>
      </c>
      <c r="B115" s="13">
        <v>182</v>
      </c>
      <c r="C115" s="14"/>
      <c r="D115" s="15" t="s">
        <v>142</v>
      </c>
      <c r="E115" s="16">
        <f>SUM(E116:E121)</f>
        <v>13</v>
      </c>
      <c r="F115" s="17">
        <f>IF(E115=0,"",SUM(F116:F121))</f>
        <v>0.49099537037037033</v>
      </c>
      <c r="G115" s="18">
        <v>0.40803240740740737</v>
      </c>
      <c r="H115" s="18">
        <v>0.44097222222222227</v>
      </c>
      <c r="I115" s="18">
        <v>0.4728587962962963</v>
      </c>
      <c r="J115" s="18">
        <v>0.5369907407407407</v>
      </c>
      <c r="K115" s="18">
        <v>0.5671875</v>
      </c>
      <c r="L115" s="18">
        <v>0.5950578703703704</v>
      </c>
      <c r="M115" s="18">
        <v>0.6279050925925925</v>
      </c>
      <c r="N115" s="18">
        <v>0.7002777777777777</v>
      </c>
      <c r="O115" s="18">
        <v>0.732175925925926</v>
      </c>
      <c r="P115" s="18">
        <v>0.7640625</v>
      </c>
      <c r="Q115" s="18">
        <v>0.8000347222222222</v>
      </c>
      <c r="R115" s="18">
        <v>0.8306712962962962</v>
      </c>
      <c r="S115" s="18">
        <v>0.8668981481481483</v>
      </c>
      <c r="T115" s="18"/>
      <c r="U115" s="18"/>
      <c r="V115" s="18"/>
      <c r="W115" s="18"/>
      <c r="X115" s="18"/>
      <c r="Y115" s="18"/>
      <c r="Z115" s="19"/>
      <c r="AA115" s="19"/>
    </row>
    <row r="116" spans="1:27" ht="12.75">
      <c r="A116" s="20"/>
      <c r="B116" s="20"/>
      <c r="C116" s="21">
        <v>696</v>
      </c>
      <c r="D116" s="22" t="s">
        <v>143</v>
      </c>
      <c r="E116" s="23">
        <f aca="true" t="shared" si="64" ref="E116:E121">COUNTIF(G116:Y116,"&gt;0")</f>
        <v>3</v>
      </c>
      <c r="F116" s="24">
        <f aca="true" t="shared" si="65" ref="F116:F121">IF(E116=0,"",SUM(G116:Y116))</f>
        <v>0.0983101851851852</v>
      </c>
      <c r="G116" s="25"/>
      <c r="H116" s="25"/>
      <c r="I116" s="25"/>
      <c r="J116" s="25"/>
      <c r="K116" s="25">
        <v>0.03019675925925926</v>
      </c>
      <c r="L116" s="25"/>
      <c r="M116" s="25"/>
      <c r="N116" s="25"/>
      <c r="O116" s="25"/>
      <c r="P116" s="25">
        <v>0.031886574074074074</v>
      </c>
      <c r="Q116" s="25"/>
      <c r="R116" s="25"/>
      <c r="S116" s="25">
        <v>0.03622685185185185</v>
      </c>
      <c r="T116" s="25"/>
      <c r="U116" s="25"/>
      <c r="V116" s="25"/>
      <c r="W116" s="25"/>
      <c r="X116" s="25"/>
      <c r="Y116" s="25"/>
      <c r="Z116" s="26">
        <f aca="true" t="shared" si="66" ref="Z116:Z121">MIN(G116:Y116)</f>
        <v>0.03019675925925926</v>
      </c>
      <c r="AA116" s="26">
        <f aca="true" t="shared" si="67" ref="AA116:AA121">MAX(G116:Y116)</f>
        <v>0.03622685185185185</v>
      </c>
    </row>
    <row r="117" spans="1:27" ht="12.75">
      <c r="A117" s="27"/>
      <c r="B117" s="27"/>
      <c r="C117" s="21">
        <v>697</v>
      </c>
      <c r="D117" s="22" t="s">
        <v>144</v>
      </c>
      <c r="E117" s="23">
        <f t="shared" si="64"/>
        <v>3</v>
      </c>
      <c r="F117" s="24">
        <f t="shared" si="65"/>
        <v>0.09063657407407408</v>
      </c>
      <c r="G117" s="25">
        <v>0.032129629629629626</v>
      </c>
      <c r="H117" s="25"/>
      <c r="I117" s="25"/>
      <c r="J117" s="25"/>
      <c r="K117" s="25"/>
      <c r="L117" s="25">
        <v>0.02787037037037037</v>
      </c>
      <c r="M117" s="25"/>
      <c r="N117" s="25"/>
      <c r="O117" s="25"/>
      <c r="P117" s="25"/>
      <c r="Q117" s="25"/>
      <c r="R117" s="25">
        <v>0.030636574074074076</v>
      </c>
      <c r="S117" s="25"/>
      <c r="T117" s="25"/>
      <c r="U117" s="25"/>
      <c r="V117" s="25"/>
      <c r="W117" s="25"/>
      <c r="X117" s="25"/>
      <c r="Y117" s="25"/>
      <c r="Z117" s="26">
        <f t="shared" si="66"/>
        <v>0.02787037037037037</v>
      </c>
      <c r="AA117" s="26">
        <f t="shared" si="67"/>
        <v>0.032129629629629626</v>
      </c>
    </row>
    <row r="118" spans="1:27" ht="12.75">
      <c r="A118" s="20"/>
      <c r="B118" s="20"/>
      <c r="C118" s="21">
        <v>698</v>
      </c>
      <c r="D118" s="22" t="s">
        <v>145</v>
      </c>
      <c r="E118" s="23">
        <f t="shared" si="64"/>
        <v>1</v>
      </c>
      <c r="F118" s="24">
        <f t="shared" si="65"/>
        <v>0.07237268518518519</v>
      </c>
      <c r="G118" s="25"/>
      <c r="H118" s="25"/>
      <c r="I118" s="25"/>
      <c r="J118" s="25"/>
      <c r="K118" s="25"/>
      <c r="L118" s="25"/>
      <c r="M118" s="25"/>
      <c r="N118" s="25">
        <v>0.07237268518518519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6">
        <f t="shared" si="66"/>
        <v>0.07237268518518519</v>
      </c>
      <c r="AA118" s="26">
        <f t="shared" si="67"/>
        <v>0.07237268518518519</v>
      </c>
    </row>
    <row r="119" spans="1:27" ht="12.75">
      <c r="A119" s="20"/>
      <c r="B119" s="20"/>
      <c r="C119" s="21">
        <v>699</v>
      </c>
      <c r="D119" s="22" t="s">
        <v>146</v>
      </c>
      <c r="E119" s="23">
        <f t="shared" si="64"/>
        <v>2</v>
      </c>
      <c r="F119" s="24">
        <f t="shared" si="65"/>
        <v>0.06378472222222223</v>
      </c>
      <c r="G119" s="25"/>
      <c r="H119" s="25"/>
      <c r="I119" s="25">
        <v>0.031886574074074074</v>
      </c>
      <c r="J119" s="25"/>
      <c r="K119" s="25"/>
      <c r="L119" s="25"/>
      <c r="M119" s="25"/>
      <c r="N119" s="25"/>
      <c r="O119" s="25">
        <v>0.03189814814814815</v>
      </c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6">
        <f t="shared" si="66"/>
        <v>0.031886574074074074</v>
      </c>
      <c r="AA119" s="26">
        <f t="shared" si="67"/>
        <v>0.03189814814814815</v>
      </c>
    </row>
    <row r="120" spans="1:27" ht="12.75">
      <c r="A120" s="20"/>
      <c r="B120" s="20"/>
      <c r="C120" s="21">
        <v>700</v>
      </c>
      <c r="D120" s="22" t="s">
        <v>147</v>
      </c>
      <c r="E120" s="23">
        <f t="shared" si="64"/>
        <v>2</v>
      </c>
      <c r="F120" s="24">
        <f t="shared" si="65"/>
        <v>0.10010416666666666</v>
      </c>
      <c r="G120" s="25"/>
      <c r="H120" s="25"/>
      <c r="I120" s="25"/>
      <c r="J120" s="25">
        <v>0.06413194444444444</v>
      </c>
      <c r="K120" s="25"/>
      <c r="L120" s="25"/>
      <c r="M120" s="25"/>
      <c r="N120" s="25"/>
      <c r="O120" s="25"/>
      <c r="P120" s="25"/>
      <c r="Q120" s="25">
        <v>0.03597222222222222</v>
      </c>
      <c r="R120" s="25"/>
      <c r="S120" s="25"/>
      <c r="T120" s="25"/>
      <c r="U120" s="25"/>
      <c r="V120" s="25"/>
      <c r="W120" s="25"/>
      <c r="X120" s="25"/>
      <c r="Y120" s="25"/>
      <c r="Z120" s="26">
        <f t="shared" si="66"/>
        <v>0.03597222222222222</v>
      </c>
      <c r="AA120" s="26">
        <f t="shared" si="67"/>
        <v>0.06413194444444444</v>
      </c>
    </row>
    <row r="121" spans="1:27" ht="12.75">
      <c r="A121" s="20"/>
      <c r="B121" s="20"/>
      <c r="C121" s="21">
        <v>701</v>
      </c>
      <c r="D121" s="22" t="s">
        <v>148</v>
      </c>
      <c r="E121" s="23">
        <f t="shared" si="64"/>
        <v>2</v>
      </c>
      <c r="F121" s="24">
        <f t="shared" si="65"/>
        <v>0.06578703703703703</v>
      </c>
      <c r="G121" s="25"/>
      <c r="H121" s="25">
        <v>0.03293981481481481</v>
      </c>
      <c r="I121" s="25"/>
      <c r="J121" s="25"/>
      <c r="K121" s="25"/>
      <c r="L121" s="25"/>
      <c r="M121" s="25">
        <v>0.03284722222222222</v>
      </c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6">
        <f t="shared" si="66"/>
        <v>0.03284722222222222</v>
      </c>
      <c r="AA121" s="26">
        <f t="shared" si="67"/>
        <v>0.03293981481481481</v>
      </c>
    </row>
    <row r="122" spans="1:27" ht="20.25">
      <c r="A122" s="13">
        <v>18</v>
      </c>
      <c r="B122" s="13">
        <v>196</v>
      </c>
      <c r="C122" s="14"/>
      <c r="D122" s="15" t="s">
        <v>149</v>
      </c>
      <c r="E122" s="16">
        <f>SUM(E123:E128)</f>
        <v>12</v>
      </c>
      <c r="F122" s="17">
        <f>IF(E122=0,"",SUM(F123:F128))</f>
        <v>0.4670601851851852</v>
      </c>
      <c r="G122" s="18">
        <v>0.4108796296296296</v>
      </c>
      <c r="H122" s="18">
        <v>0.454525462962963</v>
      </c>
      <c r="I122" s="18">
        <v>0.4960995370370371</v>
      </c>
      <c r="J122" s="18">
        <v>0.5343055555555556</v>
      </c>
      <c r="K122" s="18">
        <v>0.5654282407407407</v>
      </c>
      <c r="L122" s="18">
        <v>0.5985300925925926</v>
      </c>
      <c r="M122" s="18">
        <v>0.6456944444444445</v>
      </c>
      <c r="N122" s="18">
        <v>0.685138888888889</v>
      </c>
      <c r="O122" s="18">
        <v>0.7245949074074075</v>
      </c>
      <c r="P122" s="18">
        <v>0.7601388888888888</v>
      </c>
      <c r="Q122" s="18">
        <v>0.8001736111111111</v>
      </c>
      <c r="R122" s="18">
        <v>0.842962962962963</v>
      </c>
      <c r="S122" s="18"/>
      <c r="T122" s="18"/>
      <c r="U122" s="18"/>
      <c r="V122" s="18"/>
      <c r="W122" s="18"/>
      <c r="X122" s="18"/>
      <c r="Y122" s="18"/>
      <c r="Z122" s="19"/>
      <c r="AA122" s="19"/>
    </row>
    <row r="123" spans="1:27" ht="12.75">
      <c r="A123" s="20"/>
      <c r="B123" s="20"/>
      <c r="C123" s="21">
        <v>618</v>
      </c>
      <c r="D123" s="22" t="s">
        <v>150</v>
      </c>
      <c r="E123" s="23">
        <f aca="true" t="shared" si="68" ref="E123:E128">COUNTIF(G123:Y123,"&gt;0")</f>
        <v>2</v>
      </c>
      <c r="F123" s="24">
        <f aca="true" t="shared" si="69" ref="F123:F128">IF(E123=0,"",SUM(G123:Y123))</f>
        <v>0.08101851851851852</v>
      </c>
      <c r="G123" s="25"/>
      <c r="H123" s="25"/>
      <c r="I123" s="25">
        <v>0.041574074074074076</v>
      </c>
      <c r="J123" s="25"/>
      <c r="K123" s="25"/>
      <c r="L123" s="25"/>
      <c r="M123" s="25"/>
      <c r="N123" s="25">
        <v>0.03944444444444444</v>
      </c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6">
        <f aca="true" t="shared" si="70" ref="Z123:Z128">MIN(G123:Y123)</f>
        <v>0.03944444444444444</v>
      </c>
      <c r="AA123" s="26">
        <f aca="true" t="shared" si="71" ref="AA123:AA128">MAX(G123:Y123)</f>
        <v>0.041574074074074076</v>
      </c>
    </row>
    <row r="124" spans="1:27" ht="12.75">
      <c r="A124" s="27"/>
      <c r="B124" s="27"/>
      <c r="C124" s="21">
        <v>619</v>
      </c>
      <c r="D124" s="22" t="s">
        <v>151</v>
      </c>
      <c r="E124" s="23">
        <f t="shared" si="68"/>
        <v>2</v>
      </c>
      <c r="F124" s="24">
        <f t="shared" si="69"/>
        <v>0.07052083333333332</v>
      </c>
      <c r="G124" s="25">
        <v>0.03497685185185185</v>
      </c>
      <c r="H124" s="25"/>
      <c r="I124" s="25"/>
      <c r="J124" s="25"/>
      <c r="K124" s="25"/>
      <c r="L124" s="25"/>
      <c r="M124" s="25"/>
      <c r="N124" s="25"/>
      <c r="O124" s="25"/>
      <c r="P124" s="25">
        <v>0.035543981481481475</v>
      </c>
      <c r="Q124" s="25"/>
      <c r="R124" s="25"/>
      <c r="S124" s="25"/>
      <c r="T124" s="25"/>
      <c r="U124" s="25"/>
      <c r="V124" s="25"/>
      <c r="W124" s="25"/>
      <c r="X124" s="25"/>
      <c r="Y124" s="25"/>
      <c r="Z124" s="26">
        <f t="shared" si="70"/>
        <v>0.03497685185185185</v>
      </c>
      <c r="AA124" s="26">
        <f t="shared" si="71"/>
        <v>0.035543981481481475</v>
      </c>
    </row>
    <row r="125" spans="1:27" ht="12.75">
      <c r="A125" s="20"/>
      <c r="B125" s="20"/>
      <c r="C125" s="21">
        <v>620</v>
      </c>
      <c r="D125" s="22" t="s">
        <v>152</v>
      </c>
      <c r="E125" s="23">
        <f t="shared" si="68"/>
        <v>2</v>
      </c>
      <c r="F125" s="24">
        <f t="shared" si="69"/>
        <v>0.09081018518518519</v>
      </c>
      <c r="G125" s="25"/>
      <c r="H125" s="25">
        <v>0.043645833333333335</v>
      </c>
      <c r="I125" s="25"/>
      <c r="J125" s="25"/>
      <c r="K125" s="25"/>
      <c r="L125" s="25"/>
      <c r="M125" s="25">
        <v>0.04716435185185185</v>
      </c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6">
        <f t="shared" si="70"/>
        <v>0.043645833333333335</v>
      </c>
      <c r="AA125" s="26">
        <f t="shared" si="71"/>
        <v>0.04716435185185185</v>
      </c>
    </row>
    <row r="126" spans="1:27" ht="12.75">
      <c r="A126" s="20"/>
      <c r="B126" s="20"/>
      <c r="C126" s="21">
        <v>621</v>
      </c>
      <c r="D126" s="22" t="s">
        <v>153</v>
      </c>
      <c r="E126" s="23">
        <f t="shared" si="68"/>
        <v>2</v>
      </c>
      <c r="F126" s="24">
        <f t="shared" si="69"/>
        <v>0.0711574074074074</v>
      </c>
      <c r="G126" s="25"/>
      <c r="H126" s="25"/>
      <c r="I126" s="25"/>
      <c r="J126" s="25"/>
      <c r="K126" s="25">
        <v>0.031122685185185187</v>
      </c>
      <c r="L126" s="25"/>
      <c r="M126" s="25"/>
      <c r="N126" s="25"/>
      <c r="O126" s="25"/>
      <c r="P126" s="25"/>
      <c r="Q126" s="25">
        <v>0.04003472222222222</v>
      </c>
      <c r="R126" s="25"/>
      <c r="S126" s="25"/>
      <c r="T126" s="25"/>
      <c r="U126" s="25"/>
      <c r="V126" s="25"/>
      <c r="W126" s="25"/>
      <c r="X126" s="25"/>
      <c r="Y126" s="25"/>
      <c r="Z126" s="26">
        <f t="shared" si="70"/>
        <v>0.031122685185185187</v>
      </c>
      <c r="AA126" s="26">
        <f t="shared" si="71"/>
        <v>0.04003472222222222</v>
      </c>
    </row>
    <row r="127" spans="1:27" ht="12.75">
      <c r="A127" s="20"/>
      <c r="B127" s="20"/>
      <c r="C127" s="21">
        <v>622</v>
      </c>
      <c r="D127" s="22" t="s">
        <v>154</v>
      </c>
      <c r="E127" s="23">
        <f t="shared" si="68"/>
        <v>2</v>
      </c>
      <c r="F127" s="24">
        <f t="shared" si="69"/>
        <v>0.07766203703703704</v>
      </c>
      <c r="G127" s="25"/>
      <c r="H127" s="25"/>
      <c r="I127" s="25"/>
      <c r="J127" s="25">
        <v>0.03820601851851852</v>
      </c>
      <c r="K127" s="25"/>
      <c r="L127" s="25"/>
      <c r="M127" s="25"/>
      <c r="N127" s="25"/>
      <c r="O127" s="25">
        <v>0.03945601851851852</v>
      </c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6">
        <f t="shared" si="70"/>
        <v>0.03820601851851852</v>
      </c>
      <c r="AA127" s="26">
        <f t="shared" si="71"/>
        <v>0.03945601851851852</v>
      </c>
    </row>
    <row r="128" spans="1:27" ht="12.75">
      <c r="A128" s="20"/>
      <c r="B128" s="20"/>
      <c r="C128" s="21">
        <v>623</v>
      </c>
      <c r="D128" s="22" t="s">
        <v>155</v>
      </c>
      <c r="E128" s="23">
        <f t="shared" si="68"/>
        <v>2</v>
      </c>
      <c r="F128" s="24">
        <f t="shared" si="69"/>
        <v>0.0758912037037037</v>
      </c>
      <c r="G128" s="25"/>
      <c r="H128" s="25"/>
      <c r="I128" s="25"/>
      <c r="J128" s="25"/>
      <c r="K128" s="25"/>
      <c r="L128" s="25">
        <v>0.03310185185185185</v>
      </c>
      <c r="M128" s="25"/>
      <c r="N128" s="25"/>
      <c r="O128" s="25"/>
      <c r="P128" s="25"/>
      <c r="Q128" s="25"/>
      <c r="R128" s="25">
        <v>0.04278935185185185</v>
      </c>
      <c r="S128" s="25"/>
      <c r="T128" s="25"/>
      <c r="U128" s="25"/>
      <c r="V128" s="25"/>
      <c r="W128" s="25"/>
      <c r="X128" s="25"/>
      <c r="Y128" s="25"/>
      <c r="Z128" s="26">
        <f t="shared" si="70"/>
        <v>0.03310185185185185</v>
      </c>
      <c r="AA128" s="26">
        <f t="shared" si="71"/>
        <v>0.04278935185185185</v>
      </c>
    </row>
    <row r="129" spans="1:27" ht="20.25">
      <c r="A129" s="13">
        <v>19</v>
      </c>
      <c r="B129" s="13">
        <v>210</v>
      </c>
      <c r="C129" s="14"/>
      <c r="D129" s="15" t="s">
        <v>156</v>
      </c>
      <c r="E129" s="16">
        <f>SUM(E130:E135)</f>
        <v>11</v>
      </c>
      <c r="F129" s="17">
        <f>IF(E129=0,"",SUM(F130:F135))</f>
        <v>0.5104861111111111</v>
      </c>
      <c r="G129" s="18">
        <v>0.42315972222222226</v>
      </c>
      <c r="H129" s="18">
        <v>0.46253472222222225</v>
      </c>
      <c r="I129" s="18">
        <v>0.5113888888888889</v>
      </c>
      <c r="J129" s="18">
        <v>0.5485532407407407</v>
      </c>
      <c r="K129" s="18">
        <v>0.5940393518518519</v>
      </c>
      <c r="L129" s="18">
        <v>0.6342708333333333</v>
      </c>
      <c r="M129" s="18">
        <v>0.6855439814814814</v>
      </c>
      <c r="N129" s="18">
        <v>0.7366087962962963</v>
      </c>
      <c r="O129" s="18">
        <v>0.7739930555555555</v>
      </c>
      <c r="P129" s="18">
        <v>0.8267245370370371</v>
      </c>
      <c r="Q129" s="18">
        <v>0.8863888888888889</v>
      </c>
      <c r="R129" s="18"/>
      <c r="S129" s="18"/>
      <c r="T129" s="18"/>
      <c r="U129" s="18"/>
      <c r="V129" s="18"/>
      <c r="W129" s="18"/>
      <c r="X129" s="18"/>
      <c r="Y129" s="18"/>
      <c r="Z129" s="19"/>
      <c r="AA129" s="19"/>
    </row>
    <row r="130" spans="1:27" ht="12.75">
      <c r="A130" s="20"/>
      <c r="B130" s="20"/>
      <c r="C130" s="21">
        <v>666</v>
      </c>
      <c r="D130" s="22" t="s">
        <v>157</v>
      </c>
      <c r="E130" s="23">
        <f aca="true" t="shared" si="72" ref="E130:E135">COUNTIF(G130:Y130,"&gt;0")</f>
        <v>3</v>
      </c>
      <c r="F130" s="24">
        <f aca="true" t="shared" si="73" ref="F130:F135">IF(E130=0,"",SUM(G130:Y130))</f>
        <v>0.1579861111111111</v>
      </c>
      <c r="G130" s="25">
        <v>0.04725694444444445</v>
      </c>
      <c r="H130" s="25"/>
      <c r="I130" s="25"/>
      <c r="J130" s="25"/>
      <c r="K130" s="25"/>
      <c r="L130" s="25"/>
      <c r="M130" s="25"/>
      <c r="N130" s="25">
        <v>0.05106481481481481</v>
      </c>
      <c r="O130" s="25"/>
      <c r="P130" s="25"/>
      <c r="Q130" s="25">
        <v>0.05966435185185185</v>
      </c>
      <c r="R130" s="25"/>
      <c r="S130" s="25"/>
      <c r="T130" s="25"/>
      <c r="U130" s="25"/>
      <c r="V130" s="25"/>
      <c r="W130" s="25"/>
      <c r="X130" s="25"/>
      <c r="Y130" s="25"/>
      <c r="Z130" s="26">
        <f aca="true" t="shared" si="74" ref="Z130:Z135">MIN(G130:Y130)</f>
        <v>0.04725694444444445</v>
      </c>
      <c r="AA130" s="26">
        <f aca="true" t="shared" si="75" ref="AA130:AA135">MAX(G130:Y130)</f>
        <v>0.05966435185185185</v>
      </c>
    </row>
    <row r="131" spans="1:27" ht="12.75">
      <c r="A131" s="27"/>
      <c r="B131" s="27"/>
      <c r="C131" s="21">
        <v>667</v>
      </c>
      <c r="D131" s="22" t="s">
        <v>158</v>
      </c>
      <c r="E131" s="23">
        <f t="shared" si="72"/>
        <v>2</v>
      </c>
      <c r="F131" s="24">
        <f t="shared" si="73"/>
        <v>0.09821759259259259</v>
      </c>
      <c r="G131" s="25"/>
      <c r="H131" s="25"/>
      <c r="I131" s="25"/>
      <c r="J131" s="25"/>
      <c r="K131" s="25">
        <v>0.04548611111111111</v>
      </c>
      <c r="L131" s="25"/>
      <c r="M131" s="25"/>
      <c r="N131" s="25"/>
      <c r="O131" s="25"/>
      <c r="P131" s="25">
        <v>0.05273148148148148</v>
      </c>
      <c r="Q131" s="25"/>
      <c r="R131" s="25"/>
      <c r="S131" s="25"/>
      <c r="T131" s="25"/>
      <c r="U131" s="25"/>
      <c r="V131" s="25"/>
      <c r="W131" s="25"/>
      <c r="X131" s="25"/>
      <c r="Y131" s="25"/>
      <c r="Z131" s="26">
        <f t="shared" si="74"/>
        <v>0.04548611111111111</v>
      </c>
      <c r="AA131" s="26">
        <f t="shared" si="75"/>
        <v>0.05273148148148148</v>
      </c>
    </row>
    <row r="132" spans="1:27" ht="12.75">
      <c r="A132" s="20"/>
      <c r="B132" s="20"/>
      <c r="C132" s="21">
        <v>668</v>
      </c>
      <c r="D132" s="22" t="s">
        <v>159</v>
      </c>
      <c r="E132" s="23">
        <f t="shared" si="72"/>
        <v>2</v>
      </c>
      <c r="F132" s="24">
        <f t="shared" si="73"/>
        <v>0.07960648148148147</v>
      </c>
      <c r="G132" s="25"/>
      <c r="H132" s="25">
        <v>0.039375</v>
      </c>
      <c r="I132" s="25"/>
      <c r="J132" s="25"/>
      <c r="K132" s="25"/>
      <c r="L132" s="25">
        <v>0.04023148148148148</v>
      </c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6">
        <f t="shared" si="74"/>
        <v>0.039375</v>
      </c>
      <c r="AA132" s="26">
        <f t="shared" si="75"/>
        <v>0.04023148148148148</v>
      </c>
    </row>
    <row r="133" spans="1:27" ht="12.75">
      <c r="A133" s="20"/>
      <c r="B133" s="20"/>
      <c r="C133" s="21">
        <v>669</v>
      </c>
      <c r="D133" s="22" t="s">
        <v>160</v>
      </c>
      <c r="E133" s="23">
        <f t="shared" si="72"/>
        <v>2</v>
      </c>
      <c r="F133" s="24">
        <f t="shared" si="73"/>
        <v>0.07454861111111111</v>
      </c>
      <c r="G133" s="25"/>
      <c r="H133" s="25"/>
      <c r="I133" s="25"/>
      <c r="J133" s="25">
        <v>0.03716435185185185</v>
      </c>
      <c r="K133" s="25"/>
      <c r="L133" s="25"/>
      <c r="M133" s="25"/>
      <c r="N133" s="25"/>
      <c r="O133" s="25">
        <v>0.03738425925925926</v>
      </c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6">
        <f t="shared" si="74"/>
        <v>0.03716435185185185</v>
      </c>
      <c r="AA133" s="26">
        <f t="shared" si="75"/>
        <v>0.03738425925925926</v>
      </c>
    </row>
    <row r="134" spans="1:27" ht="12.75">
      <c r="A134" s="20"/>
      <c r="B134" s="20"/>
      <c r="C134" s="21">
        <v>670</v>
      </c>
      <c r="D134" s="22" t="s">
        <v>161</v>
      </c>
      <c r="E134" s="23">
        <f t="shared" si="72"/>
        <v>2</v>
      </c>
      <c r="F134" s="24">
        <f t="shared" si="73"/>
        <v>0.10012731481481482</v>
      </c>
      <c r="G134" s="25"/>
      <c r="H134" s="25"/>
      <c r="I134" s="25">
        <v>0.048854166666666664</v>
      </c>
      <c r="J134" s="25"/>
      <c r="K134" s="25"/>
      <c r="L134" s="25"/>
      <c r="M134" s="25">
        <v>0.05127314814814815</v>
      </c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6">
        <f t="shared" si="74"/>
        <v>0.048854166666666664</v>
      </c>
      <c r="AA134" s="26">
        <f t="shared" si="75"/>
        <v>0.05127314814814815</v>
      </c>
    </row>
    <row r="135" spans="1:27" ht="12.75">
      <c r="A135" s="20"/>
      <c r="B135" s="20"/>
      <c r="C135" s="21">
        <v>671</v>
      </c>
      <c r="D135" s="22" t="s">
        <v>162</v>
      </c>
      <c r="E135" s="23">
        <f t="shared" si="72"/>
        <v>0</v>
      </c>
      <c r="F135" s="24">
        <f t="shared" si="73"/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6">
        <f t="shared" si="74"/>
        <v>0</v>
      </c>
      <c r="AA135" s="26">
        <f t="shared" si="75"/>
        <v>0</v>
      </c>
    </row>
  </sheetData>
  <sheetProtection/>
  <printOptions/>
  <pageMargins left="0.1968503937007874" right="0.1968503937007874" top="0.7086614173228347" bottom="0.3937007874015748" header="0.11811023622047245" footer="0.11811023622047245"/>
  <pageSetup fitToHeight="0" fitToWidth="1" horizontalDpi="300" verticalDpi="300" orientation="landscape" paperSize="9" scale="62" r:id="rId1"/>
  <headerFooter alignWithMargins="0">
    <oddHeader>&amp;C&amp;"Arial,Bold"&amp;18&amp;ULab Gear 12 Hour - &amp;A - Position and Lap Times @ &amp;T</oddHeader>
    <oddFooter>&amp;R&amp;"Arial,Bold"&amp;8&amp;D - Page &amp;P of &amp;N</oddFooter>
  </headerFooter>
  <colBreaks count="1" manualBreakCount="1">
    <brk id="18" min="2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2003-09-13T13:27:52Z</dcterms:created>
  <dcterms:modified xsi:type="dcterms:W3CDTF">2003-09-13T13:27:58Z</dcterms:modified>
  <cp:category/>
  <cp:version/>
  <cp:contentType/>
  <cp:contentStatus/>
</cp:coreProperties>
</file>