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220" windowHeight="8565" activeTab="0"/>
  </bookViews>
  <sheets>
    <sheet name="2-Mixed" sheetId="1" r:id="rId1"/>
  </sheets>
  <definedNames>
    <definedName name="_xlnm.Print_Area" localSheetId="0">'2-Mixed'!$G$3:$Z$14</definedName>
    <definedName name="_xlnm.Print_Titles" localSheetId="0">'2-Mixed'!$A:$F,'2-Mixed'!$1:$2</definedName>
  </definedNames>
  <calcPr fullCalcOnLoad="1"/>
</workbook>
</file>

<file path=xl/sharedStrings.xml><?xml version="1.0" encoding="utf-8"?>
<sst xmlns="http://schemas.openxmlformats.org/spreadsheetml/2006/main" count="46" uniqueCount="43">
  <si>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</si>
  <si>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</si>
  <si>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</si>
  <si>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</si>
  <si>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</si>
  <si>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</si>
  <si>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</si>
  <si>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</si>
  <si>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</si>
  <si>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</si>
  <si>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</si>
  <si>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</si>
  <si>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</si>
  <si>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</si>
  <si>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</si>
  <si>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</si>
  <si>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</si>
  <si>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</si>
  <si>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</si>
  <si>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</si>
  <si>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</si>
  <si>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</si>
  <si>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</si>
  <si>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</si>
  <si>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Fastest</t>
  </si>
  <si>
    <t>Slowest</t>
  </si>
  <si>
    <t>Place</t>
  </si>
  <si>
    <t>Name</t>
  </si>
  <si>
    <t>Laps</t>
  </si>
  <si>
    <t>Times</t>
  </si>
  <si>
    <t>Lap</t>
  </si>
  <si>
    <t>Cinderella Story</t>
  </si>
  <si>
    <t>Leahy Justine</t>
  </si>
  <si>
    <t>Leahy Gavin</t>
  </si>
  <si>
    <t>Heisted Vine</t>
  </si>
  <si>
    <t>Hanley Steven</t>
  </si>
  <si>
    <t>Flaxman Heidi</t>
  </si>
  <si>
    <t>PUMP</t>
  </si>
  <si>
    <t>BELL STEPHEN</t>
  </si>
  <si>
    <t>BELL KRISTEN</t>
  </si>
  <si>
    <t xml:space="preserve"> Team Mayhem</t>
  </si>
  <si>
    <t>Hughes,Dave</t>
  </si>
  <si>
    <t>Hughes Jen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</si>
</sst>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right"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>
      <alignment vertical="center"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Z14"/>
  <sheetViews>
    <sheetView tabSelected="1" zoomScaleSheetLayoutView="75" workbookViewId="0" topLeftCell="A1">
      <pane xSplit="6" ySplit="2" topLeftCell="G3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G3" sqref="G3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5.8515625" style="7" bestFit="1" customWidth="1"/>
    <col min="4" max="4" width="15.00390625" style="7" bestFit="1" customWidth="1"/>
    <col min="5" max="5" width="5.28125" style="7" bestFit="1" customWidth="1"/>
    <col min="6" max="6" width="8.7109375" style="7" customWidth="1"/>
    <col min="7" max="24" width="8.140625" style="7" bestFit="1" customWidth="1"/>
    <col min="25" max="25" width="7.28125" style="7" bestFit="1" customWidth="1"/>
    <col min="26" max="26" width="8.140625" style="7" bestFit="1" customWidth="1"/>
    <col min="27" max="16384" width="9.140625" style="7" customWidth="1"/>
  </cols>
  <sheetData>
    <row r="1" spans="1:26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6" t="s">
        <v>24</v>
      </c>
      <c r="Z1" s="6" t="s">
        <v>25</v>
      </c>
    </row>
    <row r="2" spans="1:26" ht="12.75">
      <c r="A2" s="8" t="s">
        <v>26</v>
      </c>
      <c r="B2" s="8" t="s">
        <v>26</v>
      </c>
      <c r="C2" s="9" t="s">
        <v>4</v>
      </c>
      <c r="D2" s="9" t="s">
        <v>27</v>
      </c>
      <c r="E2" s="9" t="s">
        <v>28</v>
      </c>
      <c r="F2" s="10" t="s">
        <v>29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 t="s">
        <v>30</v>
      </c>
      <c r="Z2" s="12" t="s">
        <v>30</v>
      </c>
    </row>
    <row r="3" spans="1:26" ht="20.25">
      <c r="A3" s="13">
        <v>1</v>
      </c>
      <c r="B3" s="13">
        <v>48</v>
      </c>
      <c r="C3" s="14"/>
      <c r="D3" s="15" t="s">
        <v>31</v>
      </c>
      <c r="E3" s="16">
        <f>SUM(E4:E5)</f>
        <v>18</v>
      </c>
      <c r="F3" s="17">
        <f>IF(E3=0,"",SUM(F4:F5))</f>
        <v>0.5092708333333333</v>
      </c>
      <c r="G3" s="18">
        <v>0.40293981481481483</v>
      </c>
      <c r="H3" s="18">
        <v>0.42930555555555555</v>
      </c>
      <c r="I3" s="18">
        <v>0.4551388888888889</v>
      </c>
      <c r="J3" s="18">
        <v>0.48042824074074075</v>
      </c>
      <c r="K3" s="18">
        <v>0.5055324074074073</v>
      </c>
      <c r="L3" s="18">
        <v>0.5322916666666667</v>
      </c>
      <c r="M3" s="18">
        <v>0.560162037037037</v>
      </c>
      <c r="N3" s="18">
        <v>0.5863657407407408</v>
      </c>
      <c r="O3" s="18">
        <v>0.6146527777777778</v>
      </c>
      <c r="P3" s="18">
        <v>0.6424768518518519</v>
      </c>
      <c r="Q3" s="18">
        <v>0.6712384259259259</v>
      </c>
      <c r="R3" s="18">
        <v>0.698587962962963</v>
      </c>
      <c r="S3" s="18">
        <v>0.7272800925925926</v>
      </c>
      <c r="T3" s="18">
        <v>0.7583796296296296</v>
      </c>
      <c r="U3" s="18">
        <v>0.79125</v>
      </c>
      <c r="V3" s="18">
        <v>0.8222453703703704</v>
      </c>
      <c r="W3" s="18">
        <v>0.8552083333333332</v>
      </c>
      <c r="X3" s="18">
        <v>0.8851736111111111</v>
      </c>
      <c r="Y3" s="19"/>
      <c r="Z3" s="19"/>
    </row>
    <row r="4" spans="1:26" ht="12.75">
      <c r="A4" s="20"/>
      <c r="B4" s="20"/>
      <c r="C4" s="21">
        <v>280</v>
      </c>
      <c r="D4" s="22" t="s">
        <v>32</v>
      </c>
      <c r="E4" s="23">
        <f>COUNTIF(G4:X4,"&gt;0")</f>
        <v>9</v>
      </c>
      <c r="F4" s="24">
        <f>IF(E4=0,"",SUM(G4:X4))</f>
        <v>0.26034722222222223</v>
      </c>
      <c r="G4" s="25"/>
      <c r="H4" s="25">
        <v>0.02636574074074074</v>
      </c>
      <c r="I4" s="25">
        <v>0.025833333333333333</v>
      </c>
      <c r="J4" s="25"/>
      <c r="K4" s="25"/>
      <c r="L4" s="25">
        <v>0.026759259259259257</v>
      </c>
      <c r="M4" s="25">
        <v>0.02787037037037037</v>
      </c>
      <c r="N4" s="25"/>
      <c r="O4" s="25"/>
      <c r="P4" s="25">
        <v>0.027824074074074074</v>
      </c>
      <c r="Q4" s="25">
        <v>0.028761574074074075</v>
      </c>
      <c r="R4" s="25"/>
      <c r="S4" s="25"/>
      <c r="T4" s="25">
        <v>0.031099537037037037</v>
      </c>
      <c r="U4" s="25">
        <v>0.032870370370370376</v>
      </c>
      <c r="V4" s="25"/>
      <c r="W4" s="25">
        <v>0.032962962962962965</v>
      </c>
      <c r="X4" s="25"/>
      <c r="Y4" s="26">
        <f>MIN(G4:X4)</f>
        <v>0.025833333333333333</v>
      </c>
      <c r="Z4" s="26">
        <f>MAX(G4:X4)</f>
        <v>0.032962962962962965</v>
      </c>
    </row>
    <row r="5" spans="1:26" ht="12.75">
      <c r="A5" s="23"/>
      <c r="B5" s="23"/>
      <c r="C5" s="21">
        <v>281</v>
      </c>
      <c r="D5" s="22" t="s">
        <v>33</v>
      </c>
      <c r="E5" s="23">
        <f>COUNTIF(G5:X5,"&gt;0")</f>
        <v>9</v>
      </c>
      <c r="F5" s="24">
        <f>IF(E5=0,"",SUM(G5:X5))</f>
        <v>0.2489236111111111</v>
      </c>
      <c r="G5" s="25">
        <v>0.027037037037037037</v>
      </c>
      <c r="H5" s="25"/>
      <c r="I5" s="25"/>
      <c r="J5" s="25">
        <v>0.02528935185185185</v>
      </c>
      <c r="K5" s="25">
        <v>0.025104166666666664</v>
      </c>
      <c r="L5" s="25"/>
      <c r="M5" s="25"/>
      <c r="N5" s="25">
        <v>0.026203703703703705</v>
      </c>
      <c r="O5" s="25">
        <v>0.028287037037037038</v>
      </c>
      <c r="P5" s="25"/>
      <c r="Q5" s="25"/>
      <c r="R5" s="25">
        <v>0.027349537037037037</v>
      </c>
      <c r="S5" s="25">
        <v>0.028692129629629633</v>
      </c>
      <c r="T5" s="25"/>
      <c r="U5" s="25"/>
      <c r="V5" s="25">
        <v>0.03099537037037037</v>
      </c>
      <c r="W5" s="25"/>
      <c r="X5" s="25">
        <v>0.029965277777777775</v>
      </c>
      <c r="Y5" s="26">
        <f>MIN(G5:X5)</f>
        <v>0.025104166666666664</v>
      </c>
      <c r="Z5" s="26">
        <f>MAX(G5:X5)</f>
        <v>0.03099537037037037</v>
      </c>
    </row>
    <row r="6" spans="1:26" ht="20.25">
      <c r="A6" s="13">
        <v>2</v>
      </c>
      <c r="B6" s="13">
        <v>54</v>
      </c>
      <c r="C6" s="14"/>
      <c r="D6" s="15" t="s">
        <v>34</v>
      </c>
      <c r="E6" s="16">
        <f>SUM(E7:E8)</f>
        <v>18</v>
      </c>
      <c r="F6" s="17">
        <f>IF(E6=0,"",SUM(F7:F8))</f>
        <v>0.5113773148148149</v>
      </c>
      <c r="G6" s="18">
        <v>0.40469907407407407</v>
      </c>
      <c r="H6" s="18">
        <v>0.43011574074074077</v>
      </c>
      <c r="I6" s="18">
        <v>0.4549537037037037</v>
      </c>
      <c r="J6" s="18">
        <v>0.480775462962963</v>
      </c>
      <c r="K6" s="18">
        <v>0.5059490740740741</v>
      </c>
      <c r="L6" s="18">
        <v>0.5331365740740741</v>
      </c>
      <c r="M6" s="18">
        <v>0.5588888888888889</v>
      </c>
      <c r="N6" s="18">
        <v>0.5863310185185185</v>
      </c>
      <c r="O6" s="18">
        <v>0.6124305555555556</v>
      </c>
      <c r="P6" s="18">
        <v>0.6392708333333333</v>
      </c>
      <c r="Q6" s="18">
        <v>0.6665162037037037</v>
      </c>
      <c r="R6" s="18">
        <v>0.6959143518518518</v>
      </c>
      <c r="S6" s="18">
        <v>0.7234490740740741</v>
      </c>
      <c r="T6" s="18">
        <v>0.7514699074074075</v>
      </c>
      <c r="U6" s="18">
        <v>0.7843287037037037</v>
      </c>
      <c r="V6" s="18">
        <v>0.8179282407407408</v>
      </c>
      <c r="W6" s="18">
        <v>0.8501041666666667</v>
      </c>
      <c r="X6" s="18">
        <v>0.8872800925925927</v>
      </c>
      <c r="Y6" s="19"/>
      <c r="Z6" s="19"/>
    </row>
    <row r="7" spans="1:26" ht="12.75">
      <c r="A7" s="20"/>
      <c r="B7" s="20"/>
      <c r="C7" s="21">
        <v>274</v>
      </c>
      <c r="D7" s="22" t="s">
        <v>35</v>
      </c>
      <c r="E7" s="23">
        <f>COUNTIF(G7:X7,"&gt;0")</f>
        <v>10</v>
      </c>
      <c r="F7" s="24">
        <f>IF(E7=0,"",SUM(G7:X7))</f>
        <v>0.2844212962962963</v>
      </c>
      <c r="G7" s="25">
        <v>0.028796296296296296</v>
      </c>
      <c r="H7" s="25">
        <v>0.025416666666666667</v>
      </c>
      <c r="I7" s="25"/>
      <c r="J7" s="25"/>
      <c r="K7" s="25">
        <v>0.02517361111111111</v>
      </c>
      <c r="L7" s="25">
        <v>0.0271875</v>
      </c>
      <c r="M7" s="25"/>
      <c r="N7" s="25"/>
      <c r="O7" s="25">
        <v>0.026099537037037036</v>
      </c>
      <c r="P7" s="25">
        <v>0.02684027777777778</v>
      </c>
      <c r="Q7" s="25"/>
      <c r="R7" s="25"/>
      <c r="S7" s="25">
        <v>0.02753472222222222</v>
      </c>
      <c r="T7" s="25">
        <v>0.02802083333333333</v>
      </c>
      <c r="U7" s="25"/>
      <c r="V7" s="25"/>
      <c r="W7" s="25">
        <v>0.03217592592592593</v>
      </c>
      <c r="X7" s="25">
        <v>0.037175925925925925</v>
      </c>
      <c r="Y7" s="26">
        <f>MIN(G7:X7)</f>
        <v>0.02517361111111111</v>
      </c>
      <c r="Z7" s="26">
        <f>MAX(G7:X7)</f>
        <v>0.037175925925925925</v>
      </c>
    </row>
    <row r="8" spans="1:26" ht="12.75">
      <c r="A8" s="23"/>
      <c r="B8" s="23"/>
      <c r="C8" s="21">
        <v>275</v>
      </c>
      <c r="D8" s="22" t="s">
        <v>36</v>
      </c>
      <c r="E8" s="23">
        <f>COUNTIF(G8:X8,"&gt;0")</f>
        <v>8</v>
      </c>
      <c r="F8" s="24">
        <f>IF(E8=0,"",SUM(G8:X8))</f>
        <v>0.2269560185185185</v>
      </c>
      <c r="G8" s="25"/>
      <c r="H8" s="25"/>
      <c r="I8" s="25">
        <v>0.024837962962962964</v>
      </c>
      <c r="J8" s="25">
        <v>0.025821759259259256</v>
      </c>
      <c r="K8" s="25"/>
      <c r="L8" s="25"/>
      <c r="M8" s="25">
        <v>0.025752314814814815</v>
      </c>
      <c r="N8" s="25">
        <v>0.027442129629629632</v>
      </c>
      <c r="O8" s="25"/>
      <c r="P8" s="25"/>
      <c r="Q8" s="25">
        <v>0.027245370370370368</v>
      </c>
      <c r="R8" s="25">
        <v>0.02939814814814815</v>
      </c>
      <c r="S8" s="25"/>
      <c r="T8" s="25"/>
      <c r="U8" s="25">
        <v>0.032858796296296296</v>
      </c>
      <c r="V8" s="25">
        <v>0.03359953703703704</v>
      </c>
      <c r="W8" s="25"/>
      <c r="X8" s="25"/>
      <c r="Y8" s="26">
        <f>MIN(G8:X8)</f>
        <v>0.024837962962962964</v>
      </c>
      <c r="Z8" s="26">
        <f>MAX(G8:X8)</f>
        <v>0.03359953703703704</v>
      </c>
    </row>
    <row r="9" spans="1:26" ht="20.25">
      <c r="A9" s="13">
        <v>3</v>
      </c>
      <c r="B9" s="13">
        <v>222</v>
      </c>
      <c r="C9" s="14"/>
      <c r="D9" s="15" t="s">
        <v>37</v>
      </c>
      <c r="E9" s="16">
        <f>SUM(E10:E11)</f>
        <v>9</v>
      </c>
      <c r="F9" s="17">
        <f>IF(E9=0,"",SUM(F10:F11))</f>
        <v>0.45099537037037035</v>
      </c>
      <c r="G9" s="18">
        <v>0.4075</v>
      </c>
      <c r="H9" s="18">
        <v>0.4390740740740741</v>
      </c>
      <c r="I9" s="18">
        <v>0.47164351851851855</v>
      </c>
      <c r="J9" s="18">
        <v>0.5320138888888889</v>
      </c>
      <c r="K9" s="18">
        <v>0.6039236111111111</v>
      </c>
      <c r="L9" s="18">
        <v>0.6387152777777778</v>
      </c>
      <c r="M9" s="18">
        <v>0.7118634259259259</v>
      </c>
      <c r="N9" s="18">
        <v>0.7885763888888889</v>
      </c>
      <c r="O9" s="18">
        <v>0.8268981481481482</v>
      </c>
      <c r="P9" s="18"/>
      <c r="Q9" s="18"/>
      <c r="R9" s="18"/>
      <c r="S9" s="18"/>
      <c r="T9" s="18"/>
      <c r="U9" s="18"/>
      <c r="V9" s="18"/>
      <c r="W9" s="18"/>
      <c r="X9" s="18"/>
      <c r="Y9" s="19"/>
      <c r="Z9" s="19"/>
    </row>
    <row r="10" spans="1:26" ht="12.75">
      <c r="A10" s="20"/>
      <c r="B10" s="20"/>
      <c r="C10" s="21">
        <v>276</v>
      </c>
      <c r="D10" s="22" t="s">
        <v>38</v>
      </c>
      <c r="E10" s="23">
        <f>COUNTIF(G10:X10,"&gt;0")</f>
        <v>9</v>
      </c>
      <c r="F10" s="24">
        <f>IF(E10=0,"",SUM(G10:X10))</f>
        <v>0.45099537037037035</v>
      </c>
      <c r="G10" s="25">
        <v>0.03159722222222222</v>
      </c>
      <c r="H10" s="25">
        <v>0.031574074074074074</v>
      </c>
      <c r="I10" s="25">
        <v>0.03256944444444444</v>
      </c>
      <c r="J10" s="25">
        <v>0.06037037037037037</v>
      </c>
      <c r="K10" s="25">
        <v>0.07190972222222222</v>
      </c>
      <c r="L10" s="25">
        <v>0.03479166666666667</v>
      </c>
      <c r="M10" s="25">
        <v>0.07314814814814814</v>
      </c>
      <c r="N10" s="25">
        <v>0.07671296296296297</v>
      </c>
      <c r="O10" s="25">
        <v>0.03832175925925926</v>
      </c>
      <c r="P10" s="25"/>
      <c r="Q10" s="25"/>
      <c r="R10" s="25"/>
      <c r="S10" s="25"/>
      <c r="T10" s="25"/>
      <c r="U10" s="25"/>
      <c r="V10" s="25"/>
      <c r="W10" s="25"/>
      <c r="X10" s="25"/>
      <c r="Y10" s="26">
        <f>MIN(G10:X10)</f>
        <v>0.031574074074074074</v>
      </c>
      <c r="Z10" s="26">
        <f>MAX(G10:X10)</f>
        <v>0.07671296296296297</v>
      </c>
    </row>
    <row r="11" spans="1:26" ht="12.75">
      <c r="A11" s="23"/>
      <c r="B11" s="23"/>
      <c r="C11" s="21">
        <v>277</v>
      </c>
      <c r="D11" s="22" t="s">
        <v>39</v>
      </c>
      <c r="E11" s="23">
        <f>COUNTIF(G11:X11,"&gt;0")</f>
        <v>0</v>
      </c>
      <c r="F11" s="24">
        <f>IF(E11=0,"",SUM(G11:X11))</f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>
        <f>MIN(G11:X11)</f>
        <v>0</v>
      </c>
      <c r="Z11" s="26">
        <f>MAX(G11:X11)</f>
        <v>0</v>
      </c>
    </row>
    <row r="12" spans="1:26" ht="20.25">
      <c r="A12" s="13">
        <v>4</v>
      </c>
      <c r="B12" s="13">
        <v>225</v>
      </c>
      <c r="C12" s="14"/>
      <c r="D12" s="15" t="s">
        <v>40</v>
      </c>
      <c r="E12" s="16">
        <f>SUM(E13:E14)</f>
        <v>8</v>
      </c>
      <c r="F12" s="17">
        <f>IF(E12=0,"",SUM(F13:F14))</f>
        <v>0.26334490740740746</v>
      </c>
      <c r="G12" s="18">
        <v>0.40501157407407407</v>
      </c>
      <c r="H12" s="18">
        <v>0.4409027777777778</v>
      </c>
      <c r="I12" s="18">
        <v>0.4660648148148148</v>
      </c>
      <c r="J12" s="18">
        <v>0.5050925925925925</v>
      </c>
      <c r="K12" s="18">
        <v>0.5332060185185185</v>
      </c>
      <c r="L12" s="18">
        <v>0.5621180555555555</v>
      </c>
      <c r="M12" s="18">
        <v>0.6021296296296296</v>
      </c>
      <c r="N12" s="18">
        <v>0.6392476851851852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9"/>
    </row>
    <row r="13" spans="1:26" ht="12.75">
      <c r="A13" s="20"/>
      <c r="B13" s="20"/>
      <c r="C13" s="21">
        <v>278</v>
      </c>
      <c r="D13" s="22" t="s">
        <v>41</v>
      </c>
      <c r="E13" s="23">
        <f>COUNTIF(G13:X13,"&gt;0")</f>
        <v>5</v>
      </c>
      <c r="F13" s="24">
        <f>IF(E13=0,"",SUM(G13:X13))</f>
        <v>0.14841435185185187</v>
      </c>
      <c r="G13" s="25">
        <v>0.029108796296296296</v>
      </c>
      <c r="H13" s="25"/>
      <c r="I13" s="25">
        <v>0.02516203703703704</v>
      </c>
      <c r="J13" s="25"/>
      <c r="K13" s="25">
        <v>0.028113425925925927</v>
      </c>
      <c r="L13" s="25">
        <v>0.028912037037037038</v>
      </c>
      <c r="M13" s="25"/>
      <c r="N13" s="25">
        <v>0.03711805555555556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>
        <f>MIN(G13:X13)</f>
        <v>0.02516203703703704</v>
      </c>
      <c r="Z13" s="26">
        <f>MAX(G13:X13)</f>
        <v>0.03711805555555556</v>
      </c>
    </row>
    <row r="14" spans="1:26" ht="12.75">
      <c r="A14" s="23"/>
      <c r="B14" s="23"/>
      <c r="C14" s="21">
        <v>279</v>
      </c>
      <c r="D14" s="22" t="s">
        <v>42</v>
      </c>
      <c r="E14" s="23">
        <f>COUNTIF(G14:X14,"&gt;0")</f>
        <v>3</v>
      </c>
      <c r="F14" s="24">
        <f>IF(E14=0,"",SUM(G14:X14))</f>
        <v>0.11493055555555556</v>
      </c>
      <c r="G14" s="25"/>
      <c r="H14" s="25">
        <v>0.0358912037037037</v>
      </c>
      <c r="I14" s="25"/>
      <c r="J14" s="25">
        <v>0.03902777777777778</v>
      </c>
      <c r="K14" s="25"/>
      <c r="L14" s="25"/>
      <c r="M14" s="25">
        <v>0.040011574074074074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>
        <f>MIN(G14:X14)</f>
        <v>0.0358912037037037</v>
      </c>
      <c r="Z14" s="26">
        <f>MAX(G14:X14)</f>
        <v>0.040011574074074074</v>
      </c>
    </row>
  </sheetData>
  <sheetProtection/>
  <conditionalFormatting sqref="G3:X14">
    <cfRule type="cellIs" priority="1" dxfId="0" operator="between" stopIfTrue="1">
      <formula>0.0000115740740740741</formula>
      <formula>0.0180555555555556</formula>
    </cfRule>
  </conditionalFormatting>
  <printOptions/>
  <pageMargins left="0.1968503937007874" right="0.1968503937007874" top="0.7086614173228347" bottom="0.3937007874015748" header="0.11811023622047245" footer="0.11811023622047245"/>
  <pageSetup fitToHeight="1" fitToWidth="1" horizontalDpi="300" verticalDpi="300" orientation="landscape" paperSize="9" scale="69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colBreaks count="1" manualBreakCount="1">
    <brk id="18" min="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2003-09-13T13:26:26Z</dcterms:created>
  <dcterms:modified xsi:type="dcterms:W3CDTF">2003-09-13T13:26:33Z</dcterms:modified>
  <cp:category/>
  <cp:version/>
  <cp:contentType/>
  <cp:contentStatus/>
</cp:coreProperties>
</file>