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460" windowHeight="8760" activeTab="0"/>
  </bookViews>
  <sheets>
    <sheet name="2-Women" sheetId="1" r:id="rId1"/>
  </sheets>
  <definedNames>
    <definedName name="_xlnm.Print_Area" localSheetId="0">'2-Women'!$G$3:$X$20</definedName>
    <definedName name="_xlnm.Print_Titles" localSheetId="0">'2-Women'!$A:$F,'2-Women'!$1:$2</definedName>
  </definedNames>
  <calcPr fullCalcOnLoad="1"/>
</workbook>
</file>

<file path=xl/sharedStrings.xml><?xml version="1.0" encoding="utf-8"?>
<sst xmlns="http://schemas.openxmlformats.org/spreadsheetml/2006/main" count="50" uniqueCount="47">
  <si>
    <t>Cat.</t>
  </si>
  <si>
    <t>Overall</t>
  </si>
  <si>
    <t>Rider</t>
  </si>
  <si>
    <t>Team/Rider</t>
  </si>
  <si>
    <t>No.</t>
  </si>
  <si>
    <t>Accumulated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</si>
  <si>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</si>
  <si>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</si>
  <si>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</si>
  <si>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</si>
  <si>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</si>
  <si>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</si>
  <si>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</si>
  <si>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</si>
  <si>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</si>
  <si>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</si>
  <si>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</si>
  <si>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</si>
  <si>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</si>
  <si>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</si>
  <si>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</si>
  <si>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</si>
  <si>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Fastest</t>
  </si>
  <si>
    <t>Slowest</t>
  </si>
  <si>
    <t>Place</t>
  </si>
  <si>
    <t>Name</t>
  </si>
  <si>
    <t>Laps</t>
  </si>
  <si>
    <t>Times</t>
  </si>
  <si>
    <t>Lap</t>
  </si>
  <si>
    <t>2sore2score</t>
  </si>
  <si>
    <t>Simionato Robyn</t>
  </si>
  <si>
    <t>Maher Penelope</t>
  </si>
  <si>
    <t>Crazy Butts</t>
  </si>
  <si>
    <t>BRODER Martina</t>
  </si>
  <si>
    <t>ROPER Katrina (Kate)</t>
  </si>
  <si>
    <t>IT BURNS IT BURNS!</t>
  </si>
  <si>
    <t>MILLER KATE</t>
  </si>
  <si>
    <t>SUTTON GAIL</t>
  </si>
  <si>
    <t>Mountain Bunnies</t>
  </si>
  <si>
    <t>Mika Bryony</t>
  </si>
  <si>
    <t>Coggan Anthea</t>
  </si>
  <si>
    <t>Do Dicks, No Tits</t>
  </si>
  <si>
    <t>Soderstrom Karin</t>
  </si>
  <si>
    <t>Selwyn Heather</t>
  </si>
  <si>
    <t>I'm with Stupid</t>
  </si>
  <si>
    <t>Witcombe, Julie</t>
  </si>
  <si>
    <t>Easton, Jenny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</si>
</sst>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mm]:ss"/>
    <numFmt numFmtId="179" formatCode="[hh]:mm:ss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</numFmts>
  <fonts count="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 applyProtection="1">
      <alignment/>
      <protection/>
    </xf>
    <xf numFmtId="22" fontId="3" fillId="0" borderId="1" xfId="0" applyNumberFormat="1" applyFont="1" applyBorder="1" applyAlignment="1">
      <alignment horizontal="center"/>
    </xf>
    <xf numFmtId="19" fontId="3" fillId="0" borderId="1" xfId="0" applyNumberFormat="1" applyFont="1" applyBorder="1" applyAlignment="1">
      <alignment horizontal="center"/>
    </xf>
    <xf numFmtId="19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center"/>
    </xf>
    <xf numFmtId="0" fontId="0" fillId="0" borderId="3" xfId="21" applyFont="1" applyFill="1" applyBorder="1" applyAlignment="1" applyProtection="1">
      <alignment vertical="center"/>
      <protection/>
    </xf>
    <xf numFmtId="1" fontId="4" fillId="0" borderId="3" xfId="21" applyNumberFormat="1" applyFont="1" applyFill="1" applyBorder="1" applyAlignment="1" applyProtection="1">
      <alignment horizontal="left" vertical="center" wrapText="1"/>
      <protection/>
    </xf>
    <xf numFmtId="1" fontId="5" fillId="0" borderId="3" xfId="0" applyNumberFormat="1" applyFont="1" applyFill="1" applyBorder="1" applyAlignment="1" applyProtection="1">
      <alignment vertical="center"/>
      <protection/>
    </xf>
    <xf numFmtId="46" fontId="3" fillId="0" borderId="3" xfId="0" applyNumberFormat="1" applyFont="1" applyFill="1" applyBorder="1" applyAlignment="1" applyProtection="1">
      <alignment vertical="center"/>
      <protection/>
    </xf>
    <xf numFmtId="179" fontId="0" fillId="0" borderId="3" xfId="0" applyNumberFormat="1" applyBorder="1" applyAlignment="1" applyProtection="1">
      <alignment horizontal="right" vertical="center"/>
      <protection/>
    </xf>
    <xf numFmtId="179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Fill="1" applyBorder="1" applyAlignment="1">
      <alignment horizontal="right" vertical="center"/>
    </xf>
    <xf numFmtId="1" fontId="0" fillId="0" borderId="3" xfId="21" applyNumberFormat="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Alignment="1" applyProtection="1">
      <alignment vertical="center" wrapText="1"/>
      <protection/>
    </xf>
    <xf numFmtId="1" fontId="0" fillId="0" borderId="3" xfId="0" applyNumberFormat="1" applyFont="1" applyFill="1" applyBorder="1" applyAlignment="1">
      <alignment vertical="center"/>
    </xf>
    <xf numFmtId="46" fontId="0" fillId="0" borderId="3" xfId="0" applyNumberFormat="1" applyFont="1" applyFill="1" applyBorder="1" applyAlignment="1" applyProtection="1">
      <alignment vertical="center"/>
      <protection/>
    </xf>
    <xf numFmtId="178" fontId="0" fillId="0" borderId="3" xfId="0" applyNumberFormat="1" applyBorder="1" applyAlignment="1" applyProtection="1">
      <alignment vertical="center"/>
      <protection/>
    </xf>
    <xf numFmtId="178" fontId="0" fillId="0" borderId="3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Hour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20"/>
  <sheetViews>
    <sheetView tabSelected="1" workbookViewId="0" topLeftCell="A1">
      <pane xSplit="6" ySplit="2" topLeftCell="G3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G3" sqref="G3"/>
    </sheetView>
  </sheetViews>
  <sheetFormatPr defaultColWidth="9.140625" defaultRowHeight="12.75"/>
  <cols>
    <col min="1" max="1" width="6.140625" style="7" bestFit="1" customWidth="1"/>
    <col min="2" max="2" width="7.57421875" style="7" bestFit="1" customWidth="1"/>
    <col min="3" max="3" width="5.8515625" style="7" bestFit="1" customWidth="1"/>
    <col min="4" max="4" width="19.8515625" style="7" bestFit="1" customWidth="1"/>
    <col min="5" max="5" width="5.28125" style="7" bestFit="1" customWidth="1"/>
    <col min="6" max="6" width="8.7109375" style="7" customWidth="1"/>
    <col min="7" max="22" width="8.140625" style="7" bestFit="1" customWidth="1"/>
    <col min="23" max="23" width="7.28125" style="7" bestFit="1" customWidth="1"/>
    <col min="24" max="24" width="8.140625" style="7" bestFit="1" customWidth="1"/>
    <col min="25" max="16384" width="9.140625" style="7" customWidth="1"/>
  </cols>
  <sheetData>
    <row r="1" spans="1:24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6" t="s">
        <v>22</v>
      </c>
      <c r="X1" s="6" t="s">
        <v>23</v>
      </c>
    </row>
    <row r="2" spans="1:24" ht="12.75">
      <c r="A2" s="8" t="s">
        <v>24</v>
      </c>
      <c r="B2" s="8" t="s">
        <v>24</v>
      </c>
      <c r="C2" s="9" t="s">
        <v>4</v>
      </c>
      <c r="D2" s="9" t="s">
        <v>25</v>
      </c>
      <c r="E2" s="9" t="s">
        <v>26</v>
      </c>
      <c r="F2" s="10" t="s">
        <v>27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 t="s">
        <v>28</v>
      </c>
      <c r="X2" s="12" t="s">
        <v>28</v>
      </c>
    </row>
    <row r="3" spans="1:24" ht="20.25">
      <c r="A3" s="13">
        <v>1</v>
      </c>
      <c r="B3" s="13">
        <v>135</v>
      </c>
      <c r="C3" s="14"/>
      <c r="D3" s="15" t="s">
        <v>29</v>
      </c>
      <c r="E3" s="16">
        <f>SUM(E4:E5)</f>
        <v>16</v>
      </c>
      <c r="F3" s="17">
        <f>IF(E3=0,"",SUM(F4:F5))</f>
        <v>0.5298958333333333</v>
      </c>
      <c r="G3" s="18">
        <v>0.4072106481481481</v>
      </c>
      <c r="H3" s="18">
        <v>0.4371990740740741</v>
      </c>
      <c r="I3" s="18">
        <v>0.4656481481481482</v>
      </c>
      <c r="J3" s="18">
        <v>0.49619212962962966</v>
      </c>
      <c r="K3" s="18">
        <v>0.525</v>
      </c>
      <c r="L3" s="18">
        <v>0.5567013888888889</v>
      </c>
      <c r="M3" s="18">
        <v>0.5869444444444444</v>
      </c>
      <c r="N3" s="18">
        <v>0.6186111111111111</v>
      </c>
      <c r="O3" s="18">
        <v>0.6507986111111111</v>
      </c>
      <c r="P3" s="18">
        <v>0.6841782407407407</v>
      </c>
      <c r="Q3" s="18">
        <v>0.7173263888888889</v>
      </c>
      <c r="R3" s="18">
        <v>0.7520370370370371</v>
      </c>
      <c r="S3" s="18">
        <v>0.7918981481481482</v>
      </c>
      <c r="T3" s="18">
        <v>0.8295023148148148</v>
      </c>
      <c r="U3" s="18">
        <v>0.8674305555555556</v>
      </c>
      <c r="V3" s="18">
        <v>0.905798611111111</v>
      </c>
      <c r="W3" s="19"/>
      <c r="X3" s="19"/>
    </row>
    <row r="4" spans="1:24" ht="12.75">
      <c r="A4" s="20"/>
      <c r="B4" s="20"/>
      <c r="C4" s="21">
        <v>266</v>
      </c>
      <c r="D4" s="22" t="s">
        <v>30</v>
      </c>
      <c r="E4" s="23">
        <f>COUNTIF(G4:V4,"&gt;0")</f>
        <v>8</v>
      </c>
      <c r="F4" s="24">
        <f>IF(E4=0,"",SUM(G4:V4))</f>
        <v>0.2619328703703704</v>
      </c>
      <c r="G4" s="25">
        <v>0.03130787037037037</v>
      </c>
      <c r="H4" s="25"/>
      <c r="I4" s="25">
        <v>0.028449074074074075</v>
      </c>
      <c r="J4" s="25"/>
      <c r="K4" s="25">
        <v>0.028807870370370373</v>
      </c>
      <c r="L4" s="25"/>
      <c r="M4" s="25">
        <v>0.030243055555555554</v>
      </c>
      <c r="N4" s="25"/>
      <c r="O4" s="25">
        <v>0.0321875</v>
      </c>
      <c r="P4" s="25"/>
      <c r="Q4" s="25">
        <v>0.03314814814814815</v>
      </c>
      <c r="R4" s="25"/>
      <c r="S4" s="25">
        <v>0.03986111111111111</v>
      </c>
      <c r="T4" s="25"/>
      <c r="U4" s="25">
        <v>0.03792824074074074</v>
      </c>
      <c r="V4" s="25"/>
      <c r="W4" s="26">
        <f>MIN(G4:V4)</f>
        <v>0.028449074074074075</v>
      </c>
      <c r="X4" s="26">
        <f>MAX(G4:V4)</f>
        <v>0.03986111111111111</v>
      </c>
    </row>
    <row r="5" spans="1:24" ht="12.75">
      <c r="A5" s="23"/>
      <c r="B5" s="23"/>
      <c r="C5" s="21">
        <v>267</v>
      </c>
      <c r="D5" s="22" t="s">
        <v>31</v>
      </c>
      <c r="E5" s="23">
        <f>COUNTIF(G5:V5,"&gt;0")</f>
        <v>8</v>
      </c>
      <c r="F5" s="24">
        <f>IF(E5=0,"",SUM(G5:V5))</f>
        <v>0.26796296296296296</v>
      </c>
      <c r="G5" s="25"/>
      <c r="H5" s="25">
        <v>0.029988425925925922</v>
      </c>
      <c r="I5" s="25"/>
      <c r="J5" s="25">
        <v>0.03054398148148148</v>
      </c>
      <c r="K5" s="25"/>
      <c r="L5" s="25">
        <v>0.03170138888888889</v>
      </c>
      <c r="M5" s="25"/>
      <c r="N5" s="25">
        <v>0.03166666666666667</v>
      </c>
      <c r="O5" s="25"/>
      <c r="P5" s="25">
        <v>0.033379629629629634</v>
      </c>
      <c r="Q5" s="25"/>
      <c r="R5" s="25">
        <v>0.03471064814814815</v>
      </c>
      <c r="S5" s="25"/>
      <c r="T5" s="25">
        <v>0.03760416666666667</v>
      </c>
      <c r="U5" s="25"/>
      <c r="V5" s="25">
        <v>0.03836805555555555</v>
      </c>
      <c r="W5" s="26">
        <f>MIN(G5:V5)</f>
        <v>0.029988425925925922</v>
      </c>
      <c r="X5" s="26">
        <f>MAX(G5:V5)</f>
        <v>0.03836805555555555</v>
      </c>
    </row>
    <row r="6" spans="1:24" ht="20.25">
      <c r="A6" s="13">
        <v>2</v>
      </c>
      <c r="B6" s="13">
        <v>155</v>
      </c>
      <c r="C6" s="14"/>
      <c r="D6" s="15" t="s">
        <v>32</v>
      </c>
      <c r="E6" s="16">
        <f>SUM(E7:E8)</f>
        <v>15</v>
      </c>
      <c r="F6" s="17">
        <f>IF(E6=0,"",SUM(F7:F8))</f>
        <v>0.5315162037037037</v>
      </c>
      <c r="G6" s="18">
        <v>0.4113657407407407</v>
      </c>
      <c r="H6" s="18">
        <v>0.44170138888888894</v>
      </c>
      <c r="I6" s="18">
        <v>0.4730671296296296</v>
      </c>
      <c r="J6" s="18">
        <v>0.50375</v>
      </c>
      <c r="K6" s="18">
        <v>0.5376967592592593</v>
      </c>
      <c r="L6" s="18">
        <v>0.5712268518518518</v>
      </c>
      <c r="M6" s="18">
        <v>0.6080555555555556</v>
      </c>
      <c r="N6" s="18">
        <v>0.641261574074074</v>
      </c>
      <c r="O6" s="18">
        <v>0.6767129629629629</v>
      </c>
      <c r="P6" s="18">
        <v>0.7100347222222222</v>
      </c>
      <c r="Q6" s="18">
        <v>0.7492708333333334</v>
      </c>
      <c r="R6" s="18">
        <v>0.7888425925925926</v>
      </c>
      <c r="S6" s="18">
        <v>0.8273842592592593</v>
      </c>
      <c r="T6" s="18">
        <v>0.8654166666666666</v>
      </c>
      <c r="U6" s="18">
        <v>0.9074189814814814</v>
      </c>
      <c r="V6" s="18"/>
      <c r="W6" s="19"/>
      <c r="X6" s="19"/>
    </row>
    <row r="7" spans="1:24" ht="12.75">
      <c r="A7" s="20"/>
      <c r="B7" s="20"/>
      <c r="C7" s="21">
        <v>262</v>
      </c>
      <c r="D7" s="22" t="s">
        <v>33</v>
      </c>
      <c r="E7" s="23">
        <f>COUNTIF(G7:V7,"&gt;0")</f>
        <v>8</v>
      </c>
      <c r="F7" s="24">
        <f>IF(E7=0,"",SUM(G7:V7))</f>
        <v>0.29283564814814816</v>
      </c>
      <c r="G7" s="25">
        <v>0.03546296296296297</v>
      </c>
      <c r="H7" s="25"/>
      <c r="I7" s="25">
        <v>0.03136574074074074</v>
      </c>
      <c r="J7" s="25"/>
      <c r="K7" s="25">
        <v>0.03394675925925926</v>
      </c>
      <c r="L7" s="25"/>
      <c r="M7" s="25">
        <v>0.036828703703703704</v>
      </c>
      <c r="N7" s="25"/>
      <c r="O7" s="25">
        <v>0.035451388888888886</v>
      </c>
      <c r="P7" s="25"/>
      <c r="Q7" s="25">
        <v>0.03923611111111111</v>
      </c>
      <c r="R7" s="25"/>
      <c r="S7" s="25">
        <v>0.03854166666666667</v>
      </c>
      <c r="T7" s="25"/>
      <c r="U7" s="25">
        <v>0.04200231481481481</v>
      </c>
      <c r="V7" s="25"/>
      <c r="W7" s="26">
        <f>MIN(G7:V7)</f>
        <v>0.03136574074074074</v>
      </c>
      <c r="X7" s="26">
        <f>MAX(G7:V7)</f>
        <v>0.04200231481481481</v>
      </c>
    </row>
    <row r="8" spans="1:24" ht="12.75">
      <c r="A8" s="23"/>
      <c r="B8" s="23"/>
      <c r="C8" s="21">
        <v>263</v>
      </c>
      <c r="D8" s="22" t="s">
        <v>34</v>
      </c>
      <c r="E8" s="23">
        <f>COUNTIF(G8:V8,"&gt;0")</f>
        <v>7</v>
      </c>
      <c r="F8" s="24">
        <f>IF(E8=0,"",SUM(G8:V8))</f>
        <v>0.23868055555555553</v>
      </c>
      <c r="G8" s="25"/>
      <c r="H8" s="25">
        <v>0.030335648148148143</v>
      </c>
      <c r="I8" s="25"/>
      <c r="J8" s="25">
        <v>0.03068287037037037</v>
      </c>
      <c r="K8" s="25"/>
      <c r="L8" s="25">
        <v>0.03353009259259259</v>
      </c>
      <c r="M8" s="25"/>
      <c r="N8" s="25">
        <v>0.03320601851851852</v>
      </c>
      <c r="O8" s="25"/>
      <c r="P8" s="25">
        <v>0.03332175925925926</v>
      </c>
      <c r="Q8" s="25"/>
      <c r="R8" s="25">
        <v>0.03957175925925926</v>
      </c>
      <c r="S8" s="25"/>
      <c r="T8" s="25">
        <v>0.03803240740740741</v>
      </c>
      <c r="U8" s="25"/>
      <c r="V8" s="25"/>
      <c r="W8" s="26">
        <f>MIN(G8:V8)</f>
        <v>0.030335648148148143</v>
      </c>
      <c r="X8" s="26">
        <f>MAX(G8:V8)</f>
        <v>0.03957175925925926</v>
      </c>
    </row>
    <row r="9" spans="1:24" ht="20.25">
      <c r="A9" s="13">
        <v>3</v>
      </c>
      <c r="B9" s="13">
        <v>183</v>
      </c>
      <c r="C9" s="14"/>
      <c r="D9" s="15" t="s">
        <v>35</v>
      </c>
      <c r="E9" s="16">
        <f>SUM(E10:E11)</f>
        <v>13</v>
      </c>
      <c r="F9" s="17">
        <f>IF(E9=0,"",SUM(F10:F11))</f>
        <v>0.4916435185185185</v>
      </c>
      <c r="G9" s="18">
        <v>0.4129282407407407</v>
      </c>
      <c r="H9" s="18">
        <v>0.4451967592592592</v>
      </c>
      <c r="I9" s="18">
        <v>0.48120370370370374</v>
      </c>
      <c r="J9" s="18">
        <v>0.5135300925925926</v>
      </c>
      <c r="K9" s="18">
        <v>0.5498726851851852</v>
      </c>
      <c r="L9" s="18">
        <v>0.5844560185185185</v>
      </c>
      <c r="M9" s="18">
        <v>0.6212962962962963</v>
      </c>
      <c r="N9" s="18">
        <v>0.657349537037037</v>
      </c>
      <c r="O9" s="18">
        <v>0.6944791666666666</v>
      </c>
      <c r="P9" s="18">
        <v>0.7289930555555556</v>
      </c>
      <c r="Q9" s="18">
        <v>0.7724189814814815</v>
      </c>
      <c r="R9" s="18">
        <v>0.8109259259259259</v>
      </c>
      <c r="S9" s="18">
        <v>0.8675462962962963</v>
      </c>
      <c r="T9" s="18"/>
      <c r="U9" s="18"/>
      <c r="V9" s="18"/>
      <c r="W9" s="19"/>
      <c r="X9" s="19"/>
    </row>
    <row r="10" spans="1:24" ht="12.75">
      <c r="A10" s="20"/>
      <c r="B10" s="20"/>
      <c r="C10" s="21">
        <v>264</v>
      </c>
      <c r="D10" s="22" t="s">
        <v>36</v>
      </c>
      <c r="E10" s="23">
        <f>COUNTIF(G10:V10,"&gt;0")</f>
        <v>6</v>
      </c>
      <c r="F10" s="24">
        <f>IF(E10=0,"",SUM(G10:V10))</f>
        <v>0.22598379629629628</v>
      </c>
      <c r="G10" s="25">
        <v>0.03702546296296296</v>
      </c>
      <c r="H10" s="25"/>
      <c r="I10" s="25">
        <v>0.036006944444444446</v>
      </c>
      <c r="J10" s="25"/>
      <c r="K10" s="25">
        <v>0.03634259259259259</v>
      </c>
      <c r="L10" s="25"/>
      <c r="M10" s="25"/>
      <c r="N10" s="25">
        <v>0.03605324074074074</v>
      </c>
      <c r="O10" s="25">
        <v>0.03712962962962963</v>
      </c>
      <c r="P10" s="25"/>
      <c r="Q10" s="25">
        <v>0.04342592592592592</v>
      </c>
      <c r="R10" s="25"/>
      <c r="S10" s="25"/>
      <c r="T10" s="25"/>
      <c r="U10" s="25"/>
      <c r="V10" s="25"/>
      <c r="W10" s="26">
        <f>MIN(G10:V10)</f>
        <v>0.036006944444444446</v>
      </c>
      <c r="X10" s="26">
        <f>MAX(G10:V10)</f>
        <v>0.04342592592592592</v>
      </c>
    </row>
    <row r="11" spans="1:24" ht="12.75">
      <c r="A11" s="23"/>
      <c r="B11" s="23"/>
      <c r="C11" s="21">
        <v>265</v>
      </c>
      <c r="D11" s="22" t="s">
        <v>37</v>
      </c>
      <c r="E11" s="23">
        <f>COUNTIF(G11:V11,"&gt;0")</f>
        <v>7</v>
      </c>
      <c r="F11" s="24">
        <f>IF(E11=0,"",SUM(G11:V11))</f>
        <v>0.2656597222222222</v>
      </c>
      <c r="G11" s="25"/>
      <c r="H11" s="25">
        <v>0.03226851851851852</v>
      </c>
      <c r="I11" s="25"/>
      <c r="J11" s="25">
        <v>0.032326388888888884</v>
      </c>
      <c r="K11" s="25"/>
      <c r="L11" s="25">
        <v>0.034583333333333334</v>
      </c>
      <c r="M11" s="25">
        <v>0.03684027777777778</v>
      </c>
      <c r="N11" s="25"/>
      <c r="O11" s="25"/>
      <c r="P11" s="25">
        <v>0.03451388888888889</v>
      </c>
      <c r="Q11" s="25"/>
      <c r="R11" s="25">
        <v>0.03850694444444445</v>
      </c>
      <c r="S11" s="25">
        <v>0.056620370370370376</v>
      </c>
      <c r="T11" s="25"/>
      <c r="U11" s="25"/>
      <c r="V11" s="25"/>
      <c r="W11" s="26">
        <f>MIN(G11:V11)</f>
        <v>0.03226851851851852</v>
      </c>
      <c r="X11" s="26">
        <f>MAX(G11:V11)</f>
        <v>0.056620370370370376</v>
      </c>
    </row>
    <row r="12" spans="1:24" ht="20.25">
      <c r="A12" s="13">
        <v>4</v>
      </c>
      <c r="B12" s="13">
        <v>184</v>
      </c>
      <c r="C12" s="14"/>
      <c r="D12" s="15" t="s">
        <v>38</v>
      </c>
      <c r="E12" s="16">
        <f>SUM(E13:E14)</f>
        <v>13</v>
      </c>
      <c r="F12" s="17">
        <f>IF(E12=0,"",SUM(F13:F14))</f>
        <v>0.4934953703703704</v>
      </c>
      <c r="G12" s="18">
        <v>0.4133912037037037</v>
      </c>
      <c r="H12" s="18">
        <v>0.44810185185185186</v>
      </c>
      <c r="I12" s="18">
        <v>0.4787268518518519</v>
      </c>
      <c r="J12" s="18">
        <v>0.5100694444444445</v>
      </c>
      <c r="K12" s="18">
        <v>0.5468287037037037</v>
      </c>
      <c r="L12" s="18">
        <v>0.586400462962963</v>
      </c>
      <c r="M12" s="18">
        <v>0.6189814814814815</v>
      </c>
      <c r="N12" s="18">
        <v>0.6526967592592593</v>
      </c>
      <c r="O12" s="18">
        <v>0.6898032407407407</v>
      </c>
      <c r="P12" s="18">
        <v>0.723900462962963</v>
      </c>
      <c r="Q12" s="18">
        <v>0.7676388888888889</v>
      </c>
      <c r="R12" s="18">
        <v>0.8218865740740741</v>
      </c>
      <c r="S12" s="18">
        <v>0.8693981481481482</v>
      </c>
      <c r="T12" s="18"/>
      <c r="U12" s="18"/>
      <c r="V12" s="18"/>
      <c r="W12" s="19"/>
      <c r="X12" s="19"/>
    </row>
    <row r="13" spans="1:24" ht="12.75">
      <c r="A13" s="20"/>
      <c r="B13" s="20"/>
      <c r="C13" s="21">
        <v>270</v>
      </c>
      <c r="D13" s="22" t="s">
        <v>39</v>
      </c>
      <c r="E13" s="23">
        <f>COUNTIF(G13:V13,"&gt;0")</f>
        <v>6</v>
      </c>
      <c r="F13" s="24">
        <f>IF(E13=0,"",SUM(G13:V13))</f>
        <v>0.2166087962962963</v>
      </c>
      <c r="G13" s="25"/>
      <c r="H13" s="25"/>
      <c r="I13" s="25">
        <v>0.030625</v>
      </c>
      <c r="J13" s="25">
        <v>0.031342592592592596</v>
      </c>
      <c r="K13" s="25"/>
      <c r="L13" s="25"/>
      <c r="M13" s="25">
        <v>0.032581018518518516</v>
      </c>
      <c r="N13" s="25">
        <v>0.033715277777777775</v>
      </c>
      <c r="O13" s="25"/>
      <c r="P13" s="25">
        <v>0.03409722222222222</v>
      </c>
      <c r="Q13" s="25"/>
      <c r="R13" s="25">
        <v>0.05424768518518519</v>
      </c>
      <c r="S13" s="25"/>
      <c r="T13" s="25"/>
      <c r="U13" s="25"/>
      <c r="V13" s="25"/>
      <c r="W13" s="26">
        <f>MIN(G13:V13)</f>
        <v>0.030625</v>
      </c>
      <c r="X13" s="26">
        <f>MAX(G13:V13)</f>
        <v>0.05424768518518519</v>
      </c>
    </row>
    <row r="14" spans="1:24" ht="12.75">
      <c r="A14" s="23"/>
      <c r="B14" s="23"/>
      <c r="C14" s="21">
        <v>271</v>
      </c>
      <c r="D14" s="22" t="s">
        <v>40</v>
      </c>
      <c r="E14" s="23">
        <f>COUNTIF(G14:V14,"&gt;0")</f>
        <v>7</v>
      </c>
      <c r="F14" s="24">
        <f>IF(E14=0,"",SUM(G14:V14))</f>
        <v>0.2768865740740741</v>
      </c>
      <c r="G14" s="25">
        <v>0.037488425925925925</v>
      </c>
      <c r="H14" s="25">
        <v>0.03471064814814815</v>
      </c>
      <c r="I14" s="25"/>
      <c r="J14" s="25"/>
      <c r="K14" s="25">
        <v>0.036759259259259255</v>
      </c>
      <c r="L14" s="25">
        <v>0.03957175925925926</v>
      </c>
      <c r="M14" s="25"/>
      <c r="N14" s="25"/>
      <c r="O14" s="25">
        <v>0.03710648148148148</v>
      </c>
      <c r="P14" s="25"/>
      <c r="Q14" s="25">
        <v>0.043738425925925924</v>
      </c>
      <c r="R14" s="25"/>
      <c r="S14" s="25">
        <v>0.047511574074074074</v>
      </c>
      <c r="T14" s="25"/>
      <c r="U14" s="25"/>
      <c r="V14" s="25"/>
      <c r="W14" s="26">
        <f>MIN(G14:V14)</f>
        <v>0.03471064814814815</v>
      </c>
      <c r="X14" s="26">
        <f>MAX(G14:V14)</f>
        <v>0.047511574074074074</v>
      </c>
    </row>
    <row r="15" spans="1:24" ht="20.25">
      <c r="A15" s="13">
        <v>5</v>
      </c>
      <c r="B15" s="13">
        <v>195</v>
      </c>
      <c r="C15" s="14"/>
      <c r="D15" s="15" t="s">
        <v>41</v>
      </c>
      <c r="E15" s="16">
        <f>SUM(E16:E17)</f>
        <v>12</v>
      </c>
      <c r="F15" s="17">
        <f>IF(E15=0,"",SUM(F16:F17))</f>
        <v>0.4621180555555555</v>
      </c>
      <c r="G15" s="18">
        <v>0.4086458333333333</v>
      </c>
      <c r="H15" s="18">
        <v>0.44127314814814816</v>
      </c>
      <c r="I15" s="18">
        <v>0.4707986111111111</v>
      </c>
      <c r="J15" s="18">
        <v>0.5042824074074074</v>
      </c>
      <c r="K15" s="18">
        <v>0.5357175925925927</v>
      </c>
      <c r="L15" s="18">
        <v>0.5685300925925926</v>
      </c>
      <c r="M15" s="18">
        <v>0.6049421296296297</v>
      </c>
      <c r="N15" s="18">
        <v>0.6436342592592593</v>
      </c>
      <c r="O15" s="18">
        <v>0.6755671296296296</v>
      </c>
      <c r="P15" s="18">
        <v>0.7382638888888889</v>
      </c>
      <c r="Q15" s="18">
        <v>0.7735069444444443</v>
      </c>
      <c r="R15" s="18">
        <v>0.8380208333333333</v>
      </c>
      <c r="S15" s="18"/>
      <c r="T15" s="18"/>
      <c r="U15" s="18"/>
      <c r="V15" s="18"/>
      <c r="W15" s="19"/>
      <c r="X15" s="19"/>
    </row>
    <row r="16" spans="1:24" ht="12.75">
      <c r="A16" s="20"/>
      <c r="B16" s="20"/>
      <c r="C16" s="21">
        <v>268</v>
      </c>
      <c r="D16" s="22" t="s">
        <v>42</v>
      </c>
      <c r="E16" s="23">
        <f>COUNTIF(G16:V16,"&gt;0")</f>
        <v>5</v>
      </c>
      <c r="F16" s="24">
        <f>IF(E16=0,"",SUM(G16:V16))</f>
        <v>0.20391203703703703</v>
      </c>
      <c r="G16" s="25"/>
      <c r="H16" s="25">
        <v>0.03262731481481482</v>
      </c>
      <c r="I16" s="25"/>
      <c r="J16" s="25">
        <v>0.033483796296296296</v>
      </c>
      <c r="K16" s="25"/>
      <c r="L16" s="25"/>
      <c r="M16" s="25">
        <v>0.036412037037037034</v>
      </c>
      <c r="N16" s="25">
        <v>0.03869212962962963</v>
      </c>
      <c r="O16" s="25"/>
      <c r="P16" s="25">
        <v>0.06269675925925926</v>
      </c>
      <c r="Q16" s="25"/>
      <c r="R16" s="25"/>
      <c r="S16" s="25"/>
      <c r="T16" s="25"/>
      <c r="U16" s="25"/>
      <c r="V16" s="25"/>
      <c r="W16" s="26">
        <f>MIN(G16:V16)</f>
        <v>0.03262731481481482</v>
      </c>
      <c r="X16" s="26">
        <f>MAX(G16:V16)</f>
        <v>0.06269675925925926</v>
      </c>
    </row>
    <row r="17" spans="1:24" ht="12.75">
      <c r="A17" s="23"/>
      <c r="B17" s="23"/>
      <c r="C17" s="21">
        <v>269</v>
      </c>
      <c r="D17" s="22" t="s">
        <v>43</v>
      </c>
      <c r="E17" s="23">
        <f>COUNTIF(G17:V17,"&gt;0")</f>
        <v>7</v>
      </c>
      <c r="F17" s="24">
        <f>IF(E17=0,"",SUM(G17:V17))</f>
        <v>0.2582060185185185</v>
      </c>
      <c r="G17" s="25">
        <v>0.03274305555555555</v>
      </c>
      <c r="H17" s="25"/>
      <c r="I17" s="25">
        <v>0.02952546296296296</v>
      </c>
      <c r="J17" s="25"/>
      <c r="K17" s="25">
        <v>0.031435185185185184</v>
      </c>
      <c r="L17" s="25">
        <v>0.0328125</v>
      </c>
      <c r="M17" s="25"/>
      <c r="N17" s="25"/>
      <c r="O17" s="25">
        <v>0.03193287037037037</v>
      </c>
      <c r="P17" s="25"/>
      <c r="Q17" s="25">
        <v>0.035243055555555555</v>
      </c>
      <c r="R17" s="25">
        <v>0.06451388888888888</v>
      </c>
      <c r="S17" s="25"/>
      <c r="T17" s="25"/>
      <c r="U17" s="25"/>
      <c r="V17" s="25"/>
      <c r="W17" s="26">
        <f>MIN(G17:V17)</f>
        <v>0.02952546296296296</v>
      </c>
      <c r="X17" s="26">
        <f>MAX(G17:V17)</f>
        <v>0.06451388888888888</v>
      </c>
    </row>
    <row r="18" spans="1:24" ht="20.25">
      <c r="A18" s="13">
        <v>6</v>
      </c>
      <c r="B18" s="13">
        <v>228</v>
      </c>
      <c r="C18" s="14"/>
      <c r="D18" s="15" t="s">
        <v>44</v>
      </c>
      <c r="E18" s="16">
        <f>SUM(E19:E20)</f>
        <v>7</v>
      </c>
      <c r="F18" s="17">
        <f>IF(E18=0,"",SUM(F19:F20))</f>
        <v>0.3970023148148148</v>
      </c>
      <c r="G18" s="18">
        <v>0.41662037037037036</v>
      </c>
      <c r="H18" s="18">
        <v>0.4571759259259259</v>
      </c>
      <c r="I18" s="18">
        <v>0.49702546296296296</v>
      </c>
      <c r="J18" s="18">
        <v>0.539074074074074</v>
      </c>
      <c r="K18" s="18">
        <v>0.6148032407407408</v>
      </c>
      <c r="L18" s="18">
        <v>0.6615972222222223</v>
      </c>
      <c r="M18" s="18">
        <v>0.7729050925925925</v>
      </c>
      <c r="N18" s="18"/>
      <c r="O18" s="18"/>
      <c r="P18" s="18"/>
      <c r="Q18" s="18"/>
      <c r="R18" s="18"/>
      <c r="S18" s="18"/>
      <c r="T18" s="18"/>
      <c r="U18" s="18"/>
      <c r="V18" s="18"/>
      <c r="W18" s="19"/>
      <c r="X18" s="19"/>
    </row>
    <row r="19" spans="1:24" ht="12.75">
      <c r="A19" s="20"/>
      <c r="B19" s="20"/>
      <c r="C19" s="21">
        <v>272</v>
      </c>
      <c r="D19" s="22" t="s">
        <v>45</v>
      </c>
      <c r="E19" s="23">
        <f>COUNTIF(G19:V19,"&gt;0")</f>
        <v>4</v>
      </c>
      <c r="F19" s="24">
        <f>IF(E19=0,"",SUM(G19:V19))</f>
        <v>0.26760416666666664</v>
      </c>
      <c r="G19" s="25">
        <v>0.04071759259259259</v>
      </c>
      <c r="H19" s="25"/>
      <c r="I19" s="25">
        <v>0.03984953703703704</v>
      </c>
      <c r="J19" s="25"/>
      <c r="K19" s="25">
        <v>0.07572916666666667</v>
      </c>
      <c r="L19" s="25"/>
      <c r="M19" s="25">
        <v>0.11130787037037038</v>
      </c>
      <c r="N19" s="25"/>
      <c r="O19" s="25"/>
      <c r="P19" s="25"/>
      <c r="Q19" s="25"/>
      <c r="R19" s="25"/>
      <c r="S19" s="25"/>
      <c r="T19" s="25"/>
      <c r="U19" s="25"/>
      <c r="V19" s="25"/>
      <c r="W19" s="26">
        <f>MIN(G19:V19)</f>
        <v>0.03984953703703704</v>
      </c>
      <c r="X19" s="26">
        <f>MAX(G19:V19)</f>
        <v>0.11130787037037038</v>
      </c>
    </row>
    <row r="20" spans="1:24" ht="12.75">
      <c r="A20" s="23"/>
      <c r="B20" s="23"/>
      <c r="C20" s="21">
        <v>273</v>
      </c>
      <c r="D20" s="22" t="s">
        <v>46</v>
      </c>
      <c r="E20" s="23">
        <f>COUNTIF(G20:V20,"&gt;0")</f>
        <v>3</v>
      </c>
      <c r="F20" s="24">
        <f>IF(E20=0,"",SUM(G20:V20))</f>
        <v>0.12939814814814815</v>
      </c>
      <c r="G20" s="25"/>
      <c r="H20" s="25">
        <v>0.04055555555555555</v>
      </c>
      <c r="I20" s="25"/>
      <c r="J20" s="25">
        <v>0.04204861111111111</v>
      </c>
      <c r="K20" s="25"/>
      <c r="L20" s="25">
        <v>0.04679398148148148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f>MIN(G20:V20)</f>
        <v>0.04055555555555555</v>
      </c>
      <c r="X20" s="26">
        <f>MAX(G20:V20)</f>
        <v>0.04679398148148148</v>
      </c>
    </row>
  </sheetData>
  <sheetProtection/>
  <conditionalFormatting sqref="G3:V20">
    <cfRule type="cellIs" priority="1" dxfId="0" operator="between" stopIfTrue="1">
      <formula>0.0000115740740740741</formula>
      <formula>0.0180555555555556</formula>
    </cfRule>
  </conditionalFormatting>
  <printOptions/>
  <pageMargins left="0.1968503937007874" right="0.1968503937007874" top="0.7086614173228347" bottom="0.3937007874015748" header="0.11811023622047245" footer="0.11811023622047245"/>
  <pageSetup fitToHeight="1" fitToWidth="1" horizontalDpi="300" verticalDpi="300" orientation="landscape" paperSize="9" scale="73" r:id="rId1"/>
  <headerFooter alignWithMargins="0">
    <oddHeader>&amp;C&amp;"Arial,Bold"&amp;18&amp;ULab Gear 12 Hour - &amp;A - Position and Lap Times @ &amp;T</oddHeader>
    <oddFooter>&amp;R&amp;"Arial,Bold"&amp;8&amp;D - Page &amp;P of &amp;N</oddFooter>
  </headerFooter>
  <colBreaks count="1" manualBreakCount="1">
    <brk id="18" min="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2003-09-13T13:26:10Z</dcterms:created>
  <dcterms:modified xsi:type="dcterms:W3CDTF">2003-09-13T13:26:18Z</dcterms:modified>
  <cp:category/>
  <cp:version/>
  <cp:contentType/>
  <cp:contentStatus/>
</cp:coreProperties>
</file>